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fcp\OneDrive\Desktop\Cob\JOEST\USE THIS\"/>
    </mc:Choice>
  </mc:AlternateContent>
  <xr:revisionPtr revIDLastSave="0" documentId="13_ncr:1_{6773146A-6DE0-4F18-B960-FC4F6DF1A1AC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Loan Schedule - JOEST US CONSUL" sheetId="3" r:id="rId1"/>
  </sheets>
  <definedNames>
    <definedName name="ActualNumberOfPayments" localSheetId="0">IFERROR(IF('Loan Schedule - JOEST US CONSUL'!LoanIsGood,IF('Loan Schedule - JOEST US CONSUL'!PaymentsPerYear=1,1,MATCH(0.01,'Loan Schedule - JOEST US CONSUL'!End_Bal,-1)+1)),"")</definedName>
    <definedName name="ActualNumberOfPayments">IFERROR(IF(LoanIsGood,IF(PaymentsPerYear=1,1,MATCH(0.01,End_Bal,-1)+1)),"")</definedName>
    <definedName name="ColumnTitle1" localSheetId="0">PaymentSchedule3[[#Headers],[PMT NO]]</definedName>
    <definedName name="ColumnTitle1">#REF!</definedName>
    <definedName name="End_Bal" localSheetId="0">PaymentSchedule3[ENDING BALANCE]</definedName>
    <definedName name="End_Bal">#REF!</definedName>
    <definedName name="ExtraPayments" localSheetId="0">'Loan Schedule - JOEST US CONSUL'!$E$9</definedName>
    <definedName name="ExtraPayments">#REF!</definedName>
    <definedName name="InterestRate" localSheetId="0">'Loan Schedule - JOEST US CONSUL'!$E$4</definedName>
    <definedName name="InterestRate">#REF!</definedName>
    <definedName name="LastCol" localSheetId="0">MATCH(REPT("z",255),'Loan Schedule - JOEST US CONSUL'!$11:$11)</definedName>
    <definedName name="LastCol">MATCH(REPT("z",255),#REF!)</definedName>
    <definedName name="LastRow" localSheetId="0">MATCH(9.99E+307,'Loan Schedule - JOEST US CONSUL'!$B:$B)</definedName>
    <definedName name="LastRow">MATCH(9.99E+307,#REF!)</definedName>
    <definedName name="LenderName" localSheetId="0">'Loan Schedule - JOEST US CONSUL'!$H$9:$I$9</definedName>
    <definedName name="LenderName">#REF!</definedName>
    <definedName name="LoanAmount" localSheetId="0">'Loan Schedule - JOEST US CONSUL'!$E$3</definedName>
    <definedName name="LoanAmount">#REF!</definedName>
    <definedName name="LoanIsGood" localSheetId="0">('Loan Schedule - JOEST US CONSUL'!$E$3*'Loan Schedule - JOEST US CONSUL'!$E$4*'Loan Schedule - JOEST US CONSUL'!$E$5*'Loan Schedule - JOEST US CONSUL'!$E$7)&gt;0</definedName>
    <definedName name="LoanIsGood">(#REF!*#REF!*#REF!*#REF!)&gt;0</definedName>
    <definedName name="LoanPeriod" localSheetId="0">'Loan Schedule - JOEST US CONSUL'!$E$5</definedName>
    <definedName name="LoanPeriod">#REF!</definedName>
    <definedName name="LoanStartDate" localSheetId="0">'Loan Schedule - JOEST US CONSUL'!$E$7</definedName>
    <definedName name="LoanStartDate">#REF!</definedName>
    <definedName name="PaymentsPerYear" localSheetId="0">'Loan Schedule - JOEST US CONSUL'!$E$6</definedName>
    <definedName name="PaymentsPerYear">#REF!</definedName>
    <definedName name="_xlnm.Print_Titles" localSheetId="0">'Loan Schedule - JOEST US CONSUL'!$11:$11</definedName>
    <definedName name="PrintArea_SET" localSheetId="0">OFFSET('Loan Schedule - JOEST US CONSUL'!$B$1,,,'Loan Schedule - JOEST US CONSUL'!LastRow,'Loan Schedule - JOEST US CONSUL'!LastCol)</definedName>
    <definedName name="PrintArea_SET">OFFSET(#REF!,,,LastRow,LastCol)</definedName>
    <definedName name="RowTitleRegion1..E9" localSheetId="0">'Loan Schedule - JOEST US CONSUL'!$C$3:$D$3</definedName>
    <definedName name="RowTitleRegion1..E9">#REF!</definedName>
    <definedName name="RowTitleRegion2..I7" localSheetId="0">'Loan Schedule - JOEST US CONSUL'!$G$3:$H$3</definedName>
    <definedName name="RowTitleRegion2..I7">#REF!</definedName>
    <definedName name="RowTitleRegion3..E9" localSheetId="0">'Loan Schedule - JOEST US CONSUL'!$C$9</definedName>
    <definedName name="RowTitleRegion3..E9">#REF!</definedName>
    <definedName name="RowTitleRegion4..H9" localSheetId="0">'Loan Schedule - JOEST US CONSUL'!$G$9</definedName>
    <definedName name="RowTitleRegion4..H9">#REF!</definedName>
    <definedName name="ScheduledNumberOfPayments" localSheetId="0">'Loan Schedule - JOEST US CONSUL'!$I$4</definedName>
    <definedName name="ScheduledNumberOfPayments">#REF!</definedName>
    <definedName name="ScheduledPayment" localSheetId="0">'Loan Schedule - JOEST US CONSUL'!$I$3</definedName>
    <definedName name="ScheduledPayment">#REF!</definedName>
    <definedName name="TotalEarlyPayments" localSheetId="0">SUM(PaymentSchedule3[EXTRA PAYMENT])</definedName>
    <definedName name="TotalEarlyPayments">SUM(#REF!)</definedName>
    <definedName name="TotalInterest" localSheetId="0">SUM(PaymentSchedule3[INTEREST])</definedName>
    <definedName name="TotalInterest">SUM(#REF!)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4" i="3" l="1"/>
  <c r="E24" i="3" s="1"/>
  <c r="B25" i="3"/>
  <c r="C25" i="3" s="1"/>
  <c r="B26" i="3"/>
  <c r="E26" i="3" s="1"/>
  <c r="B27" i="3"/>
  <c r="C27" i="3" s="1"/>
  <c r="B28" i="3"/>
  <c r="C28" i="3" s="1"/>
  <c r="B29" i="3"/>
  <c r="B30" i="3"/>
  <c r="E30" i="3" s="1"/>
  <c r="B31" i="3"/>
  <c r="B32" i="3"/>
  <c r="C32" i="3" s="1"/>
  <c r="B33" i="3"/>
  <c r="C33" i="3" s="1"/>
  <c r="B34" i="3"/>
  <c r="E34" i="3" s="1"/>
  <c r="C34" i="3"/>
  <c r="B35" i="3"/>
  <c r="E35" i="3" s="1"/>
  <c r="B36" i="3"/>
  <c r="B37" i="3"/>
  <c r="C37" i="3" s="1"/>
  <c r="B38" i="3"/>
  <c r="C38" i="3" s="1"/>
  <c r="B39" i="3"/>
  <c r="C39" i="3" s="1"/>
  <c r="B40" i="3"/>
  <c r="C40" i="3" s="1"/>
  <c r="B41" i="3"/>
  <c r="C41" i="3" s="1"/>
  <c r="B42" i="3"/>
  <c r="B43" i="3"/>
  <c r="B44" i="3"/>
  <c r="C44" i="3" s="1"/>
  <c r="B45" i="3"/>
  <c r="C45" i="3" s="1"/>
  <c r="B81" i="3"/>
  <c r="B82" i="3"/>
  <c r="B83" i="3"/>
  <c r="I83" i="3" s="1"/>
  <c r="B84" i="3"/>
  <c r="B85" i="3"/>
  <c r="E38" i="3" l="1"/>
  <c r="E39" i="3"/>
  <c r="C35" i="3"/>
  <c r="C42" i="3"/>
  <c r="E42" i="3"/>
  <c r="C31" i="3"/>
  <c r="C43" i="3"/>
  <c r="E43" i="3"/>
  <c r="C36" i="3"/>
  <c r="C30" i="3"/>
  <c r="C26" i="3"/>
  <c r="E29" i="3"/>
  <c r="E45" i="3"/>
  <c r="E37" i="3"/>
  <c r="E31" i="3"/>
  <c r="C29" i="3"/>
  <c r="E27" i="3"/>
  <c r="E28" i="3"/>
  <c r="E41" i="3"/>
  <c r="E33" i="3"/>
  <c r="E44" i="3"/>
  <c r="E40" i="3"/>
  <c r="E36" i="3"/>
  <c r="E32" i="3"/>
  <c r="E25" i="3"/>
  <c r="C24" i="3"/>
  <c r="C81" i="3"/>
  <c r="I81" i="3"/>
  <c r="E85" i="3"/>
  <c r="I85" i="3"/>
  <c r="C84" i="3"/>
  <c r="I84" i="3"/>
  <c r="C82" i="3"/>
  <c r="I82" i="3"/>
  <c r="E83" i="3"/>
  <c r="C83" i="3"/>
  <c r="E82" i="3"/>
  <c r="E81" i="3"/>
  <c r="C85" i="3"/>
  <c r="E84" i="3"/>
  <c r="B91" i="3" l="1"/>
  <c r="F91" i="3" l="1"/>
  <c r="I91" i="3"/>
  <c r="B68" i="3"/>
  <c r="B21" i="3"/>
  <c r="B69" i="3"/>
  <c r="B51" i="3"/>
  <c r="B13" i="3"/>
  <c r="B15" i="3"/>
  <c r="B23" i="3"/>
  <c r="B52" i="3"/>
  <c r="B71" i="3"/>
  <c r="B47" i="3"/>
  <c r="B59" i="3"/>
  <c r="B76" i="3"/>
  <c r="I76" i="3" s="1"/>
  <c r="B16" i="3"/>
  <c r="B75" i="3"/>
  <c r="B17" i="3"/>
  <c r="B49" i="3"/>
  <c r="E49" i="3" s="1"/>
  <c r="B60" i="3"/>
  <c r="B77" i="3"/>
  <c r="I77" i="3" s="1"/>
  <c r="B57" i="3"/>
  <c r="B19" i="3"/>
  <c r="B61" i="3"/>
  <c r="B86" i="3"/>
  <c r="I86" i="3" s="1"/>
  <c r="B46" i="3"/>
  <c r="B12" i="3"/>
  <c r="E12" i="3" s="1"/>
  <c r="B20" i="3"/>
  <c r="B50" i="3"/>
  <c r="B67" i="3"/>
  <c r="E67" i="3" s="1"/>
  <c r="E91" i="3"/>
  <c r="G91" i="3"/>
  <c r="B374" i="3"/>
  <c r="B370" i="3"/>
  <c r="B366" i="3"/>
  <c r="B362" i="3"/>
  <c r="B358" i="3"/>
  <c r="B354" i="3"/>
  <c r="B372" i="3"/>
  <c r="B368" i="3"/>
  <c r="B364" i="3"/>
  <c r="B360" i="3"/>
  <c r="B356" i="3"/>
  <c r="B352" i="3"/>
  <c r="B348" i="3"/>
  <c r="B344" i="3"/>
  <c r="B340" i="3"/>
  <c r="B346" i="3"/>
  <c r="B332" i="3"/>
  <c r="B331" i="3"/>
  <c r="B330" i="3"/>
  <c r="B318" i="3"/>
  <c r="B317" i="3"/>
  <c r="B307" i="3"/>
  <c r="B367" i="3"/>
  <c r="B349" i="3"/>
  <c r="B341" i="3"/>
  <c r="B338" i="3"/>
  <c r="B333" i="3"/>
  <c r="B316" i="3"/>
  <c r="B373" i="3"/>
  <c r="B347" i="3"/>
  <c r="B339" i="3"/>
  <c r="B334" i="3"/>
  <c r="B335" i="3"/>
  <c r="B369" i="3"/>
  <c r="B355" i="3"/>
  <c r="B350" i="3"/>
  <c r="B342" i="3"/>
  <c r="B324" i="3"/>
  <c r="B323" i="3"/>
  <c r="B312" i="3"/>
  <c r="B359" i="3"/>
  <c r="B357" i="3"/>
  <c r="B353" i="3"/>
  <c r="B345" i="3"/>
  <c r="B336" i="3"/>
  <c r="B325" i="3"/>
  <c r="B322" i="3"/>
  <c r="B321" i="3"/>
  <c r="B311" i="3"/>
  <c r="B363" i="3"/>
  <c r="B361" i="3"/>
  <c r="B351" i="3"/>
  <c r="B343" i="3"/>
  <c r="B328" i="3"/>
  <c r="B327" i="3"/>
  <c r="B326" i="3"/>
  <c r="B320" i="3"/>
  <c r="B310" i="3"/>
  <c r="B309" i="3"/>
  <c r="B304" i="3"/>
  <c r="B300" i="3"/>
  <c r="B296" i="3"/>
  <c r="B292" i="3"/>
  <c r="B288" i="3"/>
  <c r="B371" i="3"/>
  <c r="B365" i="3"/>
  <c r="B337" i="3"/>
  <c r="B329" i="3"/>
  <c r="B319" i="3"/>
  <c r="B308" i="3"/>
  <c r="B285" i="3"/>
  <c r="B277" i="3"/>
  <c r="B273" i="3"/>
  <c r="B269" i="3"/>
  <c r="B315" i="3"/>
  <c r="B305" i="3"/>
  <c r="B297" i="3"/>
  <c r="B289" i="3"/>
  <c r="B286" i="3"/>
  <c r="B281" i="3"/>
  <c r="B303" i="3"/>
  <c r="B306" i="3"/>
  <c r="B298" i="3"/>
  <c r="B314" i="3"/>
  <c r="B283" i="3"/>
  <c r="B275" i="3"/>
  <c r="B301" i="3"/>
  <c r="B293" i="3"/>
  <c r="B279" i="3"/>
  <c r="B313" i="3"/>
  <c r="B299" i="3"/>
  <c r="B291" i="3"/>
  <c r="B284" i="3"/>
  <c r="B278" i="3"/>
  <c r="B274" i="3"/>
  <c r="B270" i="3"/>
  <c r="B266" i="3"/>
  <c r="B262" i="3"/>
  <c r="B258" i="3"/>
  <c r="B254" i="3"/>
  <c r="B250" i="3"/>
  <c r="B246" i="3"/>
  <c r="B302" i="3"/>
  <c r="B294" i="3"/>
  <c r="B280" i="3"/>
  <c r="B290" i="3"/>
  <c r="B268" i="3"/>
  <c r="B260" i="3"/>
  <c r="B252" i="3"/>
  <c r="B243" i="3"/>
  <c r="B234" i="3"/>
  <c r="B224" i="3"/>
  <c r="B220" i="3"/>
  <c r="B216" i="3"/>
  <c r="B295" i="3"/>
  <c r="B272" i="3"/>
  <c r="B263" i="3"/>
  <c r="B255" i="3"/>
  <c r="B247" i="3"/>
  <c r="B240" i="3"/>
  <c r="B235" i="3"/>
  <c r="B227" i="3"/>
  <c r="B223" i="3"/>
  <c r="B219" i="3"/>
  <c r="B215" i="3"/>
  <c r="B211" i="3"/>
  <c r="B207" i="3"/>
  <c r="B203" i="3"/>
  <c r="B199" i="3"/>
  <c r="B195" i="3"/>
  <c r="B191" i="3"/>
  <c r="B282" i="3"/>
  <c r="B261" i="3"/>
  <c r="B287" i="3"/>
  <c r="B264" i="3"/>
  <c r="B256" i="3"/>
  <c r="B248" i="3"/>
  <c r="B241" i="3"/>
  <c r="B232" i="3"/>
  <c r="B226" i="3"/>
  <c r="B222" i="3"/>
  <c r="B218" i="3"/>
  <c r="B214" i="3"/>
  <c r="B210" i="3"/>
  <c r="B206" i="3"/>
  <c r="B202" i="3"/>
  <c r="B271" i="3"/>
  <c r="B237" i="3"/>
  <c r="B267" i="3"/>
  <c r="B259" i="3"/>
  <c r="B251" i="3"/>
  <c r="B242" i="3"/>
  <c r="B233" i="3"/>
  <c r="B225" i="3"/>
  <c r="B221" i="3"/>
  <c r="B217" i="3"/>
  <c r="B213" i="3"/>
  <c r="B209" i="3"/>
  <c r="B205" i="3"/>
  <c r="B201" i="3"/>
  <c r="B197" i="3"/>
  <c r="B193" i="3"/>
  <c r="B189" i="3"/>
  <c r="B265" i="3"/>
  <c r="B230" i="3"/>
  <c r="B192" i="3"/>
  <c r="B204" i="3"/>
  <c r="B194" i="3"/>
  <c r="B186" i="3"/>
  <c r="B182" i="3"/>
  <c r="B178" i="3"/>
  <c r="B174" i="3"/>
  <c r="B170" i="3"/>
  <c r="B166" i="3"/>
  <c r="B236" i="3"/>
  <c r="B208" i="3"/>
  <c r="B196" i="3"/>
  <c r="B276" i="3"/>
  <c r="B239" i="3"/>
  <c r="B229" i="3"/>
  <c r="B198" i="3"/>
  <c r="B185" i="3"/>
  <c r="B181" i="3"/>
  <c r="B177" i="3"/>
  <c r="B173" i="3"/>
  <c r="B169" i="3"/>
  <c r="B165" i="3"/>
  <c r="B200" i="3"/>
  <c r="B249" i="3"/>
  <c r="B245" i="3"/>
  <c r="B238" i="3"/>
  <c r="B184" i="3"/>
  <c r="B180" i="3"/>
  <c r="B176" i="3"/>
  <c r="B172" i="3"/>
  <c r="B168" i="3"/>
  <c r="B257" i="3"/>
  <c r="B253" i="3"/>
  <c r="B231" i="3"/>
  <c r="B228" i="3"/>
  <c r="B212" i="3"/>
  <c r="B188" i="3"/>
  <c r="B244" i="3"/>
  <c r="B190" i="3"/>
  <c r="B187" i="3"/>
  <c r="B183" i="3"/>
  <c r="B179" i="3"/>
  <c r="B175" i="3"/>
  <c r="B171" i="3"/>
  <c r="B167" i="3"/>
  <c r="B158" i="3"/>
  <c r="B148" i="3"/>
  <c r="B144" i="3"/>
  <c r="B140" i="3"/>
  <c r="B136" i="3"/>
  <c r="B132" i="3"/>
  <c r="B128" i="3"/>
  <c r="B124" i="3"/>
  <c r="B120" i="3"/>
  <c r="B116" i="3"/>
  <c r="B112" i="3"/>
  <c r="B108" i="3"/>
  <c r="B104" i="3"/>
  <c r="B163" i="3"/>
  <c r="B159" i="3"/>
  <c r="B160" i="3"/>
  <c r="B147" i="3"/>
  <c r="B143" i="3"/>
  <c r="B139" i="3"/>
  <c r="B135" i="3"/>
  <c r="B131" i="3"/>
  <c r="B127" i="3"/>
  <c r="B123" i="3"/>
  <c r="B119" i="3"/>
  <c r="B115" i="3"/>
  <c r="B111" i="3"/>
  <c r="B107" i="3"/>
  <c r="B103" i="3"/>
  <c r="B164" i="3"/>
  <c r="B161" i="3"/>
  <c r="B153" i="3"/>
  <c r="B152" i="3"/>
  <c r="B151" i="3"/>
  <c r="B150" i="3"/>
  <c r="B146" i="3"/>
  <c r="B142" i="3"/>
  <c r="B138" i="3"/>
  <c r="B134" i="3"/>
  <c r="B130" i="3"/>
  <c r="B126" i="3"/>
  <c r="B122" i="3"/>
  <c r="B118" i="3"/>
  <c r="B114" i="3"/>
  <c r="B110" i="3"/>
  <c r="B154" i="3"/>
  <c r="B162" i="3"/>
  <c r="B157" i="3"/>
  <c r="B156" i="3"/>
  <c r="B155" i="3"/>
  <c r="B149" i="3"/>
  <c r="B145" i="3"/>
  <c r="B141" i="3"/>
  <c r="B137" i="3"/>
  <c r="B133" i="3"/>
  <c r="B129" i="3"/>
  <c r="B125" i="3"/>
  <c r="B121" i="3"/>
  <c r="B117" i="3"/>
  <c r="B113" i="3"/>
  <c r="B109" i="3"/>
  <c r="B105" i="3"/>
  <c r="B101" i="3"/>
  <c r="B97" i="3"/>
  <c r="B93" i="3"/>
  <c r="B89" i="3"/>
  <c r="B78" i="3"/>
  <c r="I78" i="3" s="1"/>
  <c r="B74" i="3"/>
  <c r="I74" i="3" s="1"/>
  <c r="B70" i="3"/>
  <c r="B66" i="3"/>
  <c r="B62" i="3"/>
  <c r="B14" i="3"/>
  <c r="B18" i="3"/>
  <c r="B22" i="3"/>
  <c r="B54" i="3"/>
  <c r="B55" i="3"/>
  <c r="B63" i="3"/>
  <c r="B64" i="3"/>
  <c r="B65" i="3"/>
  <c r="B79" i="3"/>
  <c r="I79" i="3" s="1"/>
  <c r="B80" i="3"/>
  <c r="I80" i="3" s="1"/>
  <c r="D91" i="3"/>
  <c r="B56" i="3"/>
  <c r="H91" i="3"/>
  <c r="B99" i="3"/>
  <c r="B48" i="3"/>
  <c r="B58" i="3"/>
  <c r="J91" i="3"/>
  <c r="B95" i="3"/>
  <c r="B72" i="3"/>
  <c r="I72" i="3" s="1"/>
  <c r="B73" i="3"/>
  <c r="I73" i="3" s="1"/>
  <c r="B88" i="3"/>
  <c r="K91" i="3"/>
  <c r="B87" i="3"/>
  <c r="B92" i="3"/>
  <c r="B102" i="3"/>
  <c r="B106" i="3"/>
  <c r="B98" i="3"/>
  <c r="B100" i="3"/>
  <c r="B53" i="3"/>
  <c r="B90" i="3"/>
  <c r="C91" i="3"/>
  <c r="B94" i="3"/>
  <c r="B96" i="3"/>
  <c r="E18" i="3" l="1"/>
  <c r="C18" i="3"/>
  <c r="E14" i="3"/>
  <c r="C14" i="3"/>
  <c r="E15" i="3"/>
  <c r="C15" i="3"/>
  <c r="E21" i="3"/>
  <c r="C21" i="3"/>
  <c r="E22" i="3"/>
  <c r="C22" i="3"/>
  <c r="E19" i="3"/>
  <c r="C19" i="3"/>
  <c r="E17" i="3"/>
  <c r="C17" i="3"/>
  <c r="E23" i="3"/>
  <c r="C23" i="3"/>
  <c r="E20" i="3"/>
  <c r="C20" i="3"/>
  <c r="E16" i="3"/>
  <c r="C16" i="3"/>
  <c r="E13" i="3"/>
  <c r="C13" i="3"/>
  <c r="E68" i="3"/>
  <c r="C86" i="3"/>
  <c r="E60" i="3"/>
  <c r="E86" i="3"/>
  <c r="E59" i="3"/>
  <c r="C60" i="3"/>
  <c r="C59" i="3"/>
  <c r="E76" i="3"/>
  <c r="C77" i="3"/>
  <c r="C76" i="3"/>
  <c r="E77" i="3"/>
  <c r="C46" i="3"/>
  <c r="E46" i="3"/>
  <c r="E47" i="3"/>
  <c r="C68" i="3"/>
  <c r="C47" i="3"/>
  <c r="C61" i="3"/>
  <c r="E50" i="3"/>
  <c r="C50" i="3"/>
  <c r="E61" i="3"/>
  <c r="F150" i="3"/>
  <c r="I150" i="3"/>
  <c r="F94" i="3"/>
  <c r="I94" i="3"/>
  <c r="F156" i="3"/>
  <c r="I156" i="3"/>
  <c r="F119" i="3"/>
  <c r="I119" i="3"/>
  <c r="F167" i="3"/>
  <c r="I167" i="3"/>
  <c r="F276" i="3"/>
  <c r="I276" i="3"/>
  <c r="F90" i="3"/>
  <c r="I90" i="3"/>
  <c r="F101" i="3"/>
  <c r="I101" i="3"/>
  <c r="F162" i="3"/>
  <c r="I162" i="3"/>
  <c r="F161" i="3"/>
  <c r="I161" i="3"/>
  <c r="F102" i="3"/>
  <c r="I102" i="3"/>
  <c r="F95" i="3"/>
  <c r="I95" i="3"/>
  <c r="F105" i="3"/>
  <c r="I105" i="3"/>
  <c r="F137" i="3"/>
  <c r="I137" i="3"/>
  <c r="F154" i="3"/>
  <c r="I154" i="3"/>
  <c r="F138" i="3"/>
  <c r="I138" i="3"/>
  <c r="F164" i="3"/>
  <c r="I164" i="3"/>
  <c r="F131" i="3"/>
  <c r="I131" i="3"/>
  <c r="F104" i="3"/>
  <c r="I104" i="3"/>
  <c r="F136" i="3"/>
  <c r="I136" i="3"/>
  <c r="F179" i="3"/>
  <c r="I179" i="3"/>
  <c r="F231" i="3"/>
  <c r="I231" i="3"/>
  <c r="F238" i="3"/>
  <c r="I238" i="3"/>
  <c r="F181" i="3"/>
  <c r="I181" i="3"/>
  <c r="F236" i="3"/>
  <c r="I236" i="3"/>
  <c r="F204" i="3"/>
  <c r="I204" i="3"/>
  <c r="F205" i="3"/>
  <c r="I205" i="3"/>
  <c r="F251" i="3"/>
  <c r="I251" i="3"/>
  <c r="F214" i="3"/>
  <c r="I214" i="3"/>
  <c r="F264" i="3"/>
  <c r="I264" i="3"/>
  <c r="F207" i="3"/>
  <c r="I207" i="3"/>
  <c r="F247" i="3"/>
  <c r="I247" i="3"/>
  <c r="F234" i="3"/>
  <c r="I234" i="3"/>
  <c r="F302" i="3"/>
  <c r="I302" i="3"/>
  <c r="F274" i="3"/>
  <c r="I274" i="3"/>
  <c r="F301" i="3"/>
  <c r="I301" i="3"/>
  <c r="F286" i="3"/>
  <c r="I286" i="3"/>
  <c r="F285" i="3"/>
  <c r="I285" i="3"/>
  <c r="F292" i="3"/>
  <c r="I292" i="3"/>
  <c r="F327" i="3"/>
  <c r="I327" i="3"/>
  <c r="F322" i="3"/>
  <c r="I322" i="3"/>
  <c r="F323" i="3"/>
  <c r="I323" i="3"/>
  <c r="F339" i="3"/>
  <c r="I339" i="3"/>
  <c r="F367" i="3"/>
  <c r="I367" i="3"/>
  <c r="F340" i="3"/>
  <c r="I340" i="3"/>
  <c r="F372" i="3"/>
  <c r="I372" i="3"/>
  <c r="F143" i="3"/>
  <c r="I143" i="3"/>
  <c r="F100" i="3"/>
  <c r="I100" i="3"/>
  <c r="F92" i="3"/>
  <c r="I92" i="3"/>
  <c r="F109" i="3"/>
  <c r="I109" i="3"/>
  <c r="F141" i="3"/>
  <c r="I141" i="3"/>
  <c r="F110" i="3"/>
  <c r="I110" i="3"/>
  <c r="F142" i="3"/>
  <c r="I142" i="3"/>
  <c r="F103" i="3"/>
  <c r="I103" i="3"/>
  <c r="F135" i="3"/>
  <c r="I135" i="3"/>
  <c r="F108" i="3"/>
  <c r="I108" i="3"/>
  <c r="F140" i="3"/>
  <c r="I140" i="3"/>
  <c r="F183" i="3"/>
  <c r="I183" i="3"/>
  <c r="F253" i="3"/>
  <c r="I253" i="3"/>
  <c r="F245" i="3"/>
  <c r="I245" i="3"/>
  <c r="F185" i="3"/>
  <c r="I185" i="3"/>
  <c r="F166" i="3"/>
  <c r="I166" i="3"/>
  <c r="F192" i="3"/>
  <c r="I192" i="3"/>
  <c r="F209" i="3"/>
  <c r="I209" i="3"/>
  <c r="F259" i="3"/>
  <c r="I259" i="3"/>
  <c r="F218" i="3"/>
  <c r="I218" i="3"/>
  <c r="F287" i="3"/>
  <c r="I287" i="3"/>
  <c r="F211" i="3"/>
  <c r="I211" i="3"/>
  <c r="F255" i="3"/>
  <c r="I255" i="3"/>
  <c r="F243" i="3"/>
  <c r="I243" i="3"/>
  <c r="F246" i="3"/>
  <c r="I246" i="3"/>
  <c r="F278" i="3"/>
  <c r="I278" i="3"/>
  <c r="F275" i="3"/>
  <c r="I275" i="3"/>
  <c r="F289" i="3"/>
  <c r="I289" i="3"/>
  <c r="F308" i="3"/>
  <c r="I308" i="3"/>
  <c r="F296" i="3"/>
  <c r="I296" i="3"/>
  <c r="F328" i="3"/>
  <c r="I328" i="3"/>
  <c r="F325" i="3"/>
  <c r="I325" i="3"/>
  <c r="F324" i="3"/>
  <c r="I324" i="3"/>
  <c r="F347" i="3"/>
  <c r="I347" i="3"/>
  <c r="F307" i="3"/>
  <c r="I307" i="3"/>
  <c r="F344" i="3"/>
  <c r="I344" i="3"/>
  <c r="F354" i="3"/>
  <c r="I354" i="3"/>
  <c r="C67" i="3"/>
  <c r="F118" i="3"/>
  <c r="I118" i="3"/>
  <c r="F87" i="3"/>
  <c r="I87" i="3"/>
  <c r="F88" i="3"/>
  <c r="I88" i="3"/>
  <c r="F113" i="3"/>
  <c r="I113" i="3"/>
  <c r="F145" i="3"/>
  <c r="I145" i="3"/>
  <c r="F114" i="3"/>
  <c r="I114" i="3"/>
  <c r="F146" i="3"/>
  <c r="I146" i="3"/>
  <c r="F107" i="3"/>
  <c r="I107" i="3"/>
  <c r="F139" i="3"/>
  <c r="I139" i="3"/>
  <c r="F112" i="3"/>
  <c r="I112" i="3"/>
  <c r="F144" i="3"/>
  <c r="I144" i="3"/>
  <c r="F187" i="3"/>
  <c r="I187" i="3"/>
  <c r="F257" i="3"/>
  <c r="I257" i="3"/>
  <c r="F249" i="3"/>
  <c r="I249" i="3"/>
  <c r="F198" i="3"/>
  <c r="I198" i="3"/>
  <c r="F170" i="3"/>
  <c r="I170" i="3"/>
  <c r="F230" i="3"/>
  <c r="I230" i="3"/>
  <c r="F213" i="3"/>
  <c r="I213" i="3"/>
  <c r="F267" i="3"/>
  <c r="I267" i="3"/>
  <c r="F222" i="3"/>
  <c r="I222" i="3"/>
  <c r="F261" i="3"/>
  <c r="I261" i="3"/>
  <c r="F215" i="3"/>
  <c r="I215" i="3"/>
  <c r="F263" i="3"/>
  <c r="I263" i="3"/>
  <c r="F252" i="3"/>
  <c r="I252" i="3"/>
  <c r="F250" i="3"/>
  <c r="I250" i="3"/>
  <c r="F284" i="3"/>
  <c r="I284" i="3"/>
  <c r="F283" i="3"/>
  <c r="I283" i="3"/>
  <c r="F297" i="3"/>
  <c r="I297" i="3"/>
  <c r="F319" i="3"/>
  <c r="I319" i="3"/>
  <c r="F300" i="3"/>
  <c r="I300" i="3"/>
  <c r="F343" i="3"/>
  <c r="I343" i="3"/>
  <c r="F336" i="3"/>
  <c r="I336" i="3"/>
  <c r="F342" i="3"/>
  <c r="I342" i="3"/>
  <c r="F373" i="3"/>
  <c r="I373" i="3"/>
  <c r="F317" i="3"/>
  <c r="I317" i="3"/>
  <c r="F348" i="3"/>
  <c r="I348" i="3"/>
  <c r="F358" i="3"/>
  <c r="I358" i="3"/>
  <c r="C49" i="3"/>
  <c r="F111" i="3"/>
  <c r="I111" i="3"/>
  <c r="F190" i="3"/>
  <c r="I190" i="3"/>
  <c r="F168" i="3"/>
  <c r="I168" i="3"/>
  <c r="F200" i="3"/>
  <c r="I200" i="3"/>
  <c r="F229" i="3"/>
  <c r="I229" i="3"/>
  <c r="F174" i="3"/>
  <c r="I174" i="3"/>
  <c r="F265" i="3"/>
  <c r="I265" i="3"/>
  <c r="F217" i="3"/>
  <c r="I217" i="3"/>
  <c r="F237" i="3"/>
  <c r="I237" i="3"/>
  <c r="F226" i="3"/>
  <c r="I226" i="3"/>
  <c r="F282" i="3"/>
  <c r="I282" i="3"/>
  <c r="F219" i="3"/>
  <c r="I219" i="3"/>
  <c r="F272" i="3"/>
  <c r="I272" i="3"/>
  <c r="F260" i="3"/>
  <c r="I260" i="3"/>
  <c r="F254" i="3"/>
  <c r="I254" i="3"/>
  <c r="F291" i="3"/>
  <c r="I291" i="3"/>
  <c r="F314" i="3"/>
  <c r="I314" i="3"/>
  <c r="F305" i="3"/>
  <c r="I305" i="3"/>
  <c r="F329" i="3"/>
  <c r="I329" i="3"/>
  <c r="F304" i="3"/>
  <c r="I304" i="3"/>
  <c r="F351" i="3"/>
  <c r="I351" i="3"/>
  <c r="F345" i="3"/>
  <c r="I345" i="3"/>
  <c r="F350" i="3"/>
  <c r="I350" i="3"/>
  <c r="F316" i="3"/>
  <c r="I316" i="3"/>
  <c r="F318" i="3"/>
  <c r="I318" i="3"/>
  <c r="F352" i="3"/>
  <c r="I352" i="3"/>
  <c r="F362" i="3"/>
  <c r="I362" i="3"/>
  <c r="F96" i="3"/>
  <c r="I96" i="3"/>
  <c r="F99" i="3"/>
  <c r="I99" i="3"/>
  <c r="F89" i="3"/>
  <c r="I89" i="3"/>
  <c r="F121" i="3"/>
  <c r="I121" i="3"/>
  <c r="F155" i="3"/>
  <c r="I155" i="3"/>
  <c r="F122" i="3"/>
  <c r="I122" i="3"/>
  <c r="F151" i="3"/>
  <c r="I151" i="3"/>
  <c r="F115" i="3"/>
  <c r="I115" i="3"/>
  <c r="F147" i="3"/>
  <c r="I147" i="3"/>
  <c r="F120" i="3"/>
  <c r="I120" i="3"/>
  <c r="F158" i="3"/>
  <c r="I158" i="3"/>
  <c r="F244" i="3"/>
  <c r="I244" i="3"/>
  <c r="F172" i="3"/>
  <c r="I172" i="3"/>
  <c r="F165" i="3"/>
  <c r="I165" i="3"/>
  <c r="F239" i="3"/>
  <c r="I239" i="3"/>
  <c r="F178" i="3"/>
  <c r="I178" i="3"/>
  <c r="F189" i="3"/>
  <c r="I189" i="3"/>
  <c r="F221" i="3"/>
  <c r="I221" i="3"/>
  <c r="F271" i="3"/>
  <c r="I271" i="3"/>
  <c r="F232" i="3"/>
  <c r="I232" i="3"/>
  <c r="F191" i="3"/>
  <c r="I191" i="3"/>
  <c r="F223" i="3"/>
  <c r="I223" i="3"/>
  <c r="F295" i="3"/>
  <c r="I295" i="3"/>
  <c r="F268" i="3"/>
  <c r="I268" i="3"/>
  <c r="F258" i="3"/>
  <c r="I258" i="3"/>
  <c r="F299" i="3"/>
  <c r="I299" i="3"/>
  <c r="F298" i="3"/>
  <c r="I298" i="3"/>
  <c r="F315" i="3"/>
  <c r="I315" i="3"/>
  <c r="F337" i="3"/>
  <c r="I337" i="3"/>
  <c r="F309" i="3"/>
  <c r="I309" i="3"/>
  <c r="F361" i="3"/>
  <c r="I361" i="3"/>
  <c r="F353" i="3"/>
  <c r="I353" i="3"/>
  <c r="F355" i="3"/>
  <c r="I355" i="3"/>
  <c r="F333" i="3"/>
  <c r="I333" i="3"/>
  <c r="F330" i="3"/>
  <c r="I330" i="3"/>
  <c r="F356" i="3"/>
  <c r="I356" i="3"/>
  <c r="F366" i="3"/>
  <c r="I366" i="3"/>
  <c r="C51" i="3"/>
  <c r="E71" i="3"/>
  <c r="C69" i="3"/>
  <c r="F117" i="3"/>
  <c r="I117" i="3"/>
  <c r="F116" i="3"/>
  <c r="I116" i="3"/>
  <c r="F93" i="3"/>
  <c r="I93" i="3"/>
  <c r="F126" i="3"/>
  <c r="I126" i="3"/>
  <c r="F160" i="3"/>
  <c r="I160" i="3"/>
  <c r="F188" i="3"/>
  <c r="I188" i="3"/>
  <c r="F169" i="3"/>
  <c r="I169" i="3"/>
  <c r="F193" i="3"/>
  <c r="I193" i="3"/>
  <c r="F225" i="3"/>
  <c r="I225" i="3"/>
  <c r="F202" i="3"/>
  <c r="I202" i="3"/>
  <c r="F241" i="3"/>
  <c r="I241" i="3"/>
  <c r="F195" i="3"/>
  <c r="I195" i="3"/>
  <c r="F227" i="3"/>
  <c r="I227" i="3"/>
  <c r="F216" i="3"/>
  <c r="I216" i="3"/>
  <c r="F290" i="3"/>
  <c r="I290" i="3"/>
  <c r="F262" i="3"/>
  <c r="I262" i="3"/>
  <c r="F313" i="3"/>
  <c r="I313" i="3"/>
  <c r="F306" i="3"/>
  <c r="I306" i="3"/>
  <c r="F269" i="3"/>
  <c r="I269" i="3"/>
  <c r="F365" i="3"/>
  <c r="I365" i="3"/>
  <c r="F310" i="3"/>
  <c r="I310" i="3"/>
  <c r="F363" i="3"/>
  <c r="I363" i="3"/>
  <c r="F357" i="3"/>
  <c r="I357" i="3"/>
  <c r="F369" i="3"/>
  <c r="I369" i="3"/>
  <c r="F338" i="3"/>
  <c r="I338" i="3"/>
  <c r="F331" i="3"/>
  <c r="I331" i="3"/>
  <c r="F360" i="3"/>
  <c r="I360" i="3"/>
  <c r="F370" i="3"/>
  <c r="I370" i="3"/>
  <c r="F98" i="3"/>
  <c r="I98" i="3"/>
  <c r="F97" i="3"/>
  <c r="I97" i="3"/>
  <c r="F129" i="3"/>
  <c r="I129" i="3"/>
  <c r="F157" i="3"/>
  <c r="I157" i="3"/>
  <c r="F130" i="3"/>
  <c r="I130" i="3"/>
  <c r="F153" i="3"/>
  <c r="I153" i="3"/>
  <c r="F123" i="3"/>
  <c r="I123" i="3"/>
  <c r="F159" i="3"/>
  <c r="I159" i="3"/>
  <c r="F128" i="3"/>
  <c r="I128" i="3"/>
  <c r="F171" i="3"/>
  <c r="I171" i="3"/>
  <c r="F212" i="3"/>
  <c r="I212" i="3"/>
  <c r="F180" i="3"/>
  <c r="I180" i="3"/>
  <c r="F173" i="3"/>
  <c r="I173" i="3"/>
  <c r="F196" i="3"/>
  <c r="I196" i="3"/>
  <c r="F186" i="3"/>
  <c r="I186" i="3"/>
  <c r="F197" i="3"/>
  <c r="I197" i="3"/>
  <c r="F233" i="3"/>
  <c r="I233" i="3"/>
  <c r="F206" i="3"/>
  <c r="I206" i="3"/>
  <c r="F248" i="3"/>
  <c r="I248" i="3"/>
  <c r="F199" i="3"/>
  <c r="I199" i="3"/>
  <c r="F235" i="3"/>
  <c r="I235" i="3"/>
  <c r="F220" i="3"/>
  <c r="I220" i="3"/>
  <c r="F280" i="3"/>
  <c r="I280" i="3"/>
  <c r="F266" i="3"/>
  <c r="I266" i="3"/>
  <c r="F279" i="3"/>
  <c r="I279" i="3"/>
  <c r="F303" i="3"/>
  <c r="I303" i="3"/>
  <c r="F273" i="3"/>
  <c r="I273" i="3"/>
  <c r="F371" i="3"/>
  <c r="I371" i="3"/>
  <c r="F320" i="3"/>
  <c r="I320" i="3"/>
  <c r="F311" i="3"/>
  <c r="I311" i="3"/>
  <c r="F359" i="3"/>
  <c r="I359" i="3"/>
  <c r="F335" i="3"/>
  <c r="I335" i="3"/>
  <c r="F341" i="3"/>
  <c r="I341" i="3"/>
  <c r="F332" i="3"/>
  <c r="I332" i="3"/>
  <c r="F364" i="3"/>
  <c r="I364" i="3"/>
  <c r="F374" i="3"/>
  <c r="I374" i="3"/>
  <c r="E57" i="3"/>
  <c r="E75" i="3"/>
  <c r="I75" i="3"/>
  <c r="E52" i="3"/>
  <c r="F149" i="3"/>
  <c r="I149" i="3"/>
  <c r="F148" i="3"/>
  <c r="I148" i="3"/>
  <c r="F125" i="3"/>
  <c r="I125" i="3"/>
  <c r="F152" i="3"/>
  <c r="I152" i="3"/>
  <c r="F124" i="3"/>
  <c r="I124" i="3"/>
  <c r="F176" i="3"/>
  <c r="I176" i="3"/>
  <c r="F182" i="3"/>
  <c r="I182" i="3"/>
  <c r="F106" i="3"/>
  <c r="I106" i="3"/>
  <c r="F133" i="3"/>
  <c r="I133" i="3"/>
  <c r="F134" i="3"/>
  <c r="I134" i="3"/>
  <c r="F127" i="3"/>
  <c r="I127" i="3"/>
  <c r="F163" i="3"/>
  <c r="I163" i="3"/>
  <c r="F132" i="3"/>
  <c r="I132" i="3"/>
  <c r="F175" i="3"/>
  <c r="I175" i="3"/>
  <c r="F228" i="3"/>
  <c r="I228" i="3"/>
  <c r="F184" i="3"/>
  <c r="I184" i="3"/>
  <c r="F177" i="3"/>
  <c r="I177" i="3"/>
  <c r="F208" i="3"/>
  <c r="I208" i="3"/>
  <c r="F194" i="3"/>
  <c r="I194" i="3"/>
  <c r="F201" i="3"/>
  <c r="I201" i="3"/>
  <c r="F242" i="3"/>
  <c r="I242" i="3"/>
  <c r="F210" i="3"/>
  <c r="I210" i="3"/>
  <c r="F256" i="3"/>
  <c r="I256" i="3"/>
  <c r="F203" i="3"/>
  <c r="I203" i="3"/>
  <c r="F240" i="3"/>
  <c r="I240" i="3"/>
  <c r="F224" i="3"/>
  <c r="I224" i="3"/>
  <c r="F294" i="3"/>
  <c r="I294" i="3"/>
  <c r="F270" i="3"/>
  <c r="I270" i="3"/>
  <c r="F293" i="3"/>
  <c r="I293" i="3"/>
  <c r="F281" i="3"/>
  <c r="I281" i="3"/>
  <c r="F277" i="3"/>
  <c r="I277" i="3"/>
  <c r="F288" i="3"/>
  <c r="I288" i="3"/>
  <c r="F326" i="3"/>
  <c r="I326" i="3"/>
  <c r="F321" i="3"/>
  <c r="I321" i="3"/>
  <c r="F312" i="3"/>
  <c r="I312" i="3"/>
  <c r="F334" i="3"/>
  <c r="I334" i="3"/>
  <c r="F349" i="3"/>
  <c r="I349" i="3"/>
  <c r="F346" i="3"/>
  <c r="I346" i="3"/>
  <c r="F368" i="3"/>
  <c r="I368" i="3"/>
  <c r="C52" i="3"/>
  <c r="C71" i="3"/>
  <c r="C75" i="3"/>
  <c r="E51" i="3"/>
  <c r="C57" i="3"/>
  <c r="E69" i="3"/>
  <c r="D12" i="3"/>
  <c r="I12" i="3" s="1"/>
  <c r="C12" i="3"/>
  <c r="G90" i="3"/>
  <c r="H90" i="3"/>
  <c r="K90" i="3"/>
  <c r="J90" i="3"/>
  <c r="E90" i="3"/>
  <c r="D90" i="3"/>
  <c r="C90" i="3"/>
  <c r="C48" i="3"/>
  <c r="E48" i="3"/>
  <c r="E72" i="3"/>
  <c r="C72" i="3"/>
  <c r="G106" i="3"/>
  <c r="E106" i="3"/>
  <c r="D106" i="3"/>
  <c r="K106" i="3"/>
  <c r="C106" i="3"/>
  <c r="H106" i="3"/>
  <c r="J106" i="3"/>
  <c r="C58" i="3"/>
  <c r="E58" i="3"/>
  <c r="E56" i="3"/>
  <c r="C56" i="3"/>
  <c r="E80" i="3"/>
  <c r="C80" i="3"/>
  <c r="E55" i="3"/>
  <c r="C55" i="3"/>
  <c r="C78" i="3"/>
  <c r="E78" i="3"/>
  <c r="H113" i="3"/>
  <c r="G113" i="3"/>
  <c r="E113" i="3"/>
  <c r="D113" i="3"/>
  <c r="K113" i="3"/>
  <c r="C113" i="3"/>
  <c r="J113" i="3"/>
  <c r="H145" i="3"/>
  <c r="G145" i="3"/>
  <c r="E145" i="3"/>
  <c r="D145" i="3"/>
  <c r="K145" i="3"/>
  <c r="C145" i="3"/>
  <c r="J145" i="3"/>
  <c r="G114" i="3"/>
  <c r="E114" i="3"/>
  <c r="D114" i="3"/>
  <c r="K114" i="3"/>
  <c r="C114" i="3"/>
  <c r="J114" i="3"/>
  <c r="H114" i="3"/>
  <c r="G146" i="3"/>
  <c r="E146" i="3"/>
  <c r="D146" i="3"/>
  <c r="K146" i="3"/>
  <c r="C146" i="3"/>
  <c r="J146" i="3"/>
  <c r="H146" i="3"/>
  <c r="E107" i="3"/>
  <c r="D107" i="3"/>
  <c r="K107" i="3"/>
  <c r="C107" i="3"/>
  <c r="J107" i="3"/>
  <c r="G107" i="3"/>
  <c r="H107" i="3"/>
  <c r="E139" i="3"/>
  <c r="D139" i="3"/>
  <c r="K139" i="3"/>
  <c r="C139" i="3"/>
  <c r="J139" i="3"/>
  <c r="H139" i="3"/>
  <c r="G139" i="3"/>
  <c r="K112" i="3"/>
  <c r="C112" i="3"/>
  <c r="J112" i="3"/>
  <c r="H112" i="3"/>
  <c r="G112" i="3"/>
  <c r="E112" i="3"/>
  <c r="D112" i="3"/>
  <c r="K144" i="3"/>
  <c r="C144" i="3"/>
  <c r="J144" i="3"/>
  <c r="H144" i="3"/>
  <c r="G144" i="3"/>
  <c r="E144" i="3"/>
  <c r="D144" i="3"/>
  <c r="J187" i="3"/>
  <c r="H187" i="3"/>
  <c r="G187" i="3"/>
  <c r="E187" i="3"/>
  <c r="D187" i="3"/>
  <c r="C187" i="3"/>
  <c r="K187" i="3"/>
  <c r="E257" i="3"/>
  <c r="D257" i="3"/>
  <c r="K257" i="3"/>
  <c r="C257" i="3"/>
  <c r="J257" i="3"/>
  <c r="H257" i="3"/>
  <c r="G257" i="3"/>
  <c r="E249" i="3"/>
  <c r="D249" i="3"/>
  <c r="K249" i="3"/>
  <c r="C249" i="3"/>
  <c r="H249" i="3"/>
  <c r="G249" i="3"/>
  <c r="J249" i="3"/>
  <c r="D198" i="3"/>
  <c r="H198" i="3"/>
  <c r="E198" i="3"/>
  <c r="C198" i="3"/>
  <c r="K198" i="3"/>
  <c r="J198" i="3"/>
  <c r="G198" i="3"/>
  <c r="K170" i="3"/>
  <c r="C170" i="3"/>
  <c r="J170" i="3"/>
  <c r="H170" i="3"/>
  <c r="G170" i="3"/>
  <c r="E170" i="3"/>
  <c r="D170" i="3"/>
  <c r="G230" i="3"/>
  <c r="K230" i="3"/>
  <c r="C230" i="3"/>
  <c r="D230" i="3"/>
  <c r="J230" i="3"/>
  <c r="H230" i="3"/>
  <c r="E230" i="3"/>
  <c r="D213" i="3"/>
  <c r="K213" i="3"/>
  <c r="C213" i="3"/>
  <c r="J213" i="3"/>
  <c r="E213" i="3"/>
  <c r="H213" i="3"/>
  <c r="G213" i="3"/>
  <c r="E267" i="3"/>
  <c r="H267" i="3"/>
  <c r="G267" i="3"/>
  <c r="K267" i="3"/>
  <c r="J267" i="3"/>
  <c r="D267" i="3"/>
  <c r="C267" i="3"/>
  <c r="D222" i="3"/>
  <c r="J222" i="3"/>
  <c r="H222" i="3"/>
  <c r="K222" i="3"/>
  <c r="G222" i="3"/>
  <c r="E222" i="3"/>
  <c r="C222" i="3"/>
  <c r="E261" i="3"/>
  <c r="D261" i="3"/>
  <c r="K261" i="3"/>
  <c r="C261" i="3"/>
  <c r="H261" i="3"/>
  <c r="G261" i="3"/>
  <c r="J261" i="3"/>
  <c r="J215" i="3"/>
  <c r="H215" i="3"/>
  <c r="G215" i="3"/>
  <c r="K215" i="3"/>
  <c r="E215" i="3"/>
  <c r="D215" i="3"/>
  <c r="C215" i="3"/>
  <c r="E263" i="3"/>
  <c r="H263" i="3"/>
  <c r="G263" i="3"/>
  <c r="D263" i="3"/>
  <c r="C263" i="3"/>
  <c r="K263" i="3"/>
  <c r="J263" i="3"/>
  <c r="K252" i="3"/>
  <c r="C252" i="3"/>
  <c r="G252" i="3"/>
  <c r="E252" i="3"/>
  <c r="J252" i="3"/>
  <c r="H252" i="3"/>
  <c r="D252" i="3"/>
  <c r="G250" i="3"/>
  <c r="K250" i="3"/>
  <c r="C250" i="3"/>
  <c r="J250" i="3"/>
  <c r="D250" i="3"/>
  <c r="H250" i="3"/>
  <c r="E250" i="3"/>
  <c r="G284" i="3"/>
  <c r="K284" i="3"/>
  <c r="C284" i="3"/>
  <c r="J284" i="3"/>
  <c r="E284" i="3"/>
  <c r="D284" i="3"/>
  <c r="H284" i="3"/>
  <c r="E283" i="3"/>
  <c r="K283" i="3"/>
  <c r="C283" i="3"/>
  <c r="H283" i="3"/>
  <c r="G283" i="3"/>
  <c r="J283" i="3"/>
  <c r="D283" i="3"/>
  <c r="E297" i="3"/>
  <c r="H297" i="3"/>
  <c r="G297" i="3"/>
  <c r="C297" i="3"/>
  <c r="K297" i="3"/>
  <c r="J297" i="3"/>
  <c r="D297" i="3"/>
  <c r="G319" i="3"/>
  <c r="J319" i="3"/>
  <c r="E319" i="3"/>
  <c r="D319" i="3"/>
  <c r="C319" i="3"/>
  <c r="K319" i="3"/>
  <c r="H319" i="3"/>
  <c r="G300" i="3"/>
  <c r="K300" i="3"/>
  <c r="C300" i="3"/>
  <c r="J300" i="3"/>
  <c r="E300" i="3"/>
  <c r="D300" i="3"/>
  <c r="H300" i="3"/>
  <c r="G343" i="3"/>
  <c r="E343" i="3"/>
  <c r="D343" i="3"/>
  <c r="K343" i="3"/>
  <c r="C343" i="3"/>
  <c r="J343" i="3"/>
  <c r="H343" i="3"/>
  <c r="E336" i="3"/>
  <c r="K336" i="3"/>
  <c r="C336" i="3"/>
  <c r="J336" i="3"/>
  <c r="H336" i="3"/>
  <c r="G336" i="3"/>
  <c r="D336" i="3"/>
  <c r="G342" i="3"/>
  <c r="E342" i="3"/>
  <c r="J342" i="3"/>
  <c r="H342" i="3"/>
  <c r="D342" i="3"/>
  <c r="C342" i="3"/>
  <c r="K342" i="3"/>
  <c r="E373" i="3"/>
  <c r="D373" i="3"/>
  <c r="K373" i="3"/>
  <c r="C373" i="3"/>
  <c r="H373" i="3"/>
  <c r="G373" i="3"/>
  <c r="J373" i="3"/>
  <c r="K317" i="3"/>
  <c r="C317" i="3"/>
  <c r="J317" i="3"/>
  <c r="G317" i="3"/>
  <c r="E317" i="3"/>
  <c r="D317" i="3"/>
  <c r="H317" i="3"/>
  <c r="E348" i="3"/>
  <c r="K348" i="3"/>
  <c r="C348" i="3"/>
  <c r="J348" i="3"/>
  <c r="H348" i="3"/>
  <c r="G348" i="3"/>
  <c r="D348" i="3"/>
  <c r="J358" i="3"/>
  <c r="G358" i="3"/>
  <c r="E358" i="3"/>
  <c r="D358" i="3"/>
  <c r="C358" i="3"/>
  <c r="K358" i="3"/>
  <c r="H358" i="3"/>
  <c r="E73" i="3"/>
  <c r="C73" i="3"/>
  <c r="G102" i="3"/>
  <c r="E102" i="3"/>
  <c r="K102" i="3"/>
  <c r="C102" i="3"/>
  <c r="H102" i="3"/>
  <c r="D102" i="3"/>
  <c r="J102" i="3"/>
  <c r="K88" i="3"/>
  <c r="C88" i="3"/>
  <c r="E88" i="3"/>
  <c r="D88" i="3"/>
  <c r="H88" i="3"/>
  <c r="J88" i="3"/>
  <c r="G88" i="3"/>
  <c r="E79" i="3"/>
  <c r="C79" i="3"/>
  <c r="E65" i="3"/>
  <c r="C65" i="3"/>
  <c r="C54" i="3"/>
  <c r="E54" i="3"/>
  <c r="H117" i="3"/>
  <c r="G117" i="3"/>
  <c r="E117" i="3"/>
  <c r="D117" i="3"/>
  <c r="K117" i="3"/>
  <c r="C117" i="3"/>
  <c r="J117" i="3"/>
  <c r="H149" i="3"/>
  <c r="G149" i="3"/>
  <c r="E149" i="3"/>
  <c r="D149" i="3"/>
  <c r="K149" i="3"/>
  <c r="C149" i="3"/>
  <c r="J149" i="3"/>
  <c r="G118" i="3"/>
  <c r="E118" i="3"/>
  <c r="D118" i="3"/>
  <c r="K118" i="3"/>
  <c r="C118" i="3"/>
  <c r="J118" i="3"/>
  <c r="H118" i="3"/>
  <c r="K150" i="3"/>
  <c r="G150" i="3"/>
  <c r="E150" i="3"/>
  <c r="D150" i="3"/>
  <c r="C150" i="3"/>
  <c r="J150" i="3"/>
  <c r="H150" i="3"/>
  <c r="E111" i="3"/>
  <c r="D111" i="3"/>
  <c r="K111" i="3"/>
  <c r="C111" i="3"/>
  <c r="J111" i="3"/>
  <c r="H111" i="3"/>
  <c r="G111" i="3"/>
  <c r="E143" i="3"/>
  <c r="D143" i="3"/>
  <c r="K143" i="3"/>
  <c r="C143" i="3"/>
  <c r="J143" i="3"/>
  <c r="H143" i="3"/>
  <c r="G143" i="3"/>
  <c r="K116" i="3"/>
  <c r="C116" i="3"/>
  <c r="J116" i="3"/>
  <c r="H116" i="3"/>
  <c r="G116" i="3"/>
  <c r="E116" i="3"/>
  <c r="D116" i="3"/>
  <c r="K148" i="3"/>
  <c r="C148" i="3"/>
  <c r="J148" i="3"/>
  <c r="H148" i="3"/>
  <c r="G148" i="3"/>
  <c r="E148" i="3"/>
  <c r="D148" i="3"/>
  <c r="D190" i="3"/>
  <c r="H190" i="3"/>
  <c r="K190" i="3"/>
  <c r="J190" i="3"/>
  <c r="G190" i="3"/>
  <c r="E190" i="3"/>
  <c r="C190" i="3"/>
  <c r="G168" i="3"/>
  <c r="E168" i="3"/>
  <c r="D168" i="3"/>
  <c r="K168" i="3"/>
  <c r="C168" i="3"/>
  <c r="J168" i="3"/>
  <c r="H168" i="3"/>
  <c r="H200" i="3"/>
  <c r="D200" i="3"/>
  <c r="G200" i="3"/>
  <c r="E200" i="3"/>
  <c r="C200" i="3"/>
  <c r="K200" i="3"/>
  <c r="J200" i="3"/>
  <c r="K229" i="3"/>
  <c r="C229" i="3"/>
  <c r="J229" i="3"/>
  <c r="G229" i="3"/>
  <c r="E229" i="3"/>
  <c r="H229" i="3"/>
  <c r="D229" i="3"/>
  <c r="K174" i="3"/>
  <c r="C174" i="3"/>
  <c r="J174" i="3"/>
  <c r="H174" i="3"/>
  <c r="G174" i="3"/>
  <c r="E174" i="3"/>
  <c r="D174" i="3"/>
  <c r="E265" i="3"/>
  <c r="D265" i="3"/>
  <c r="K265" i="3"/>
  <c r="C265" i="3"/>
  <c r="J265" i="3"/>
  <c r="H265" i="3"/>
  <c r="G265" i="3"/>
  <c r="H217" i="3"/>
  <c r="D217" i="3"/>
  <c r="K217" i="3"/>
  <c r="C217" i="3"/>
  <c r="J217" i="3"/>
  <c r="G217" i="3"/>
  <c r="E217" i="3"/>
  <c r="E237" i="3"/>
  <c r="K237" i="3"/>
  <c r="C237" i="3"/>
  <c r="J237" i="3"/>
  <c r="G237" i="3"/>
  <c r="D237" i="3"/>
  <c r="H237" i="3"/>
  <c r="D226" i="3"/>
  <c r="J226" i="3"/>
  <c r="H226" i="3"/>
  <c r="K226" i="3"/>
  <c r="G226" i="3"/>
  <c r="E226" i="3"/>
  <c r="C226" i="3"/>
  <c r="K282" i="3"/>
  <c r="C282" i="3"/>
  <c r="G282" i="3"/>
  <c r="E282" i="3"/>
  <c r="D282" i="3"/>
  <c r="J282" i="3"/>
  <c r="H282" i="3"/>
  <c r="D219" i="3"/>
  <c r="J219" i="3"/>
  <c r="H219" i="3"/>
  <c r="G219" i="3"/>
  <c r="K219" i="3"/>
  <c r="E219" i="3"/>
  <c r="C219" i="3"/>
  <c r="D272" i="3"/>
  <c r="K272" i="3"/>
  <c r="C272" i="3"/>
  <c r="H272" i="3"/>
  <c r="G272" i="3"/>
  <c r="E272" i="3"/>
  <c r="J272" i="3"/>
  <c r="K260" i="3"/>
  <c r="C260" i="3"/>
  <c r="G260" i="3"/>
  <c r="E260" i="3"/>
  <c r="J260" i="3"/>
  <c r="H260" i="3"/>
  <c r="D260" i="3"/>
  <c r="G254" i="3"/>
  <c r="K254" i="3"/>
  <c r="C254" i="3"/>
  <c r="J254" i="3"/>
  <c r="E254" i="3"/>
  <c r="D254" i="3"/>
  <c r="H254" i="3"/>
  <c r="E291" i="3"/>
  <c r="D291" i="3"/>
  <c r="K291" i="3"/>
  <c r="C291" i="3"/>
  <c r="G291" i="3"/>
  <c r="J291" i="3"/>
  <c r="H291" i="3"/>
  <c r="E314" i="3"/>
  <c r="D314" i="3"/>
  <c r="J314" i="3"/>
  <c r="H314" i="3"/>
  <c r="G314" i="3"/>
  <c r="K314" i="3"/>
  <c r="C314" i="3"/>
  <c r="E305" i="3"/>
  <c r="H305" i="3"/>
  <c r="G305" i="3"/>
  <c r="C305" i="3"/>
  <c r="K305" i="3"/>
  <c r="J305" i="3"/>
  <c r="D305" i="3"/>
  <c r="K329" i="3"/>
  <c r="C329" i="3"/>
  <c r="J329" i="3"/>
  <c r="H329" i="3"/>
  <c r="G329" i="3"/>
  <c r="E329" i="3"/>
  <c r="D329" i="3"/>
  <c r="G304" i="3"/>
  <c r="K304" i="3"/>
  <c r="C304" i="3"/>
  <c r="J304" i="3"/>
  <c r="H304" i="3"/>
  <c r="E304" i="3"/>
  <c r="D304" i="3"/>
  <c r="G351" i="3"/>
  <c r="E351" i="3"/>
  <c r="D351" i="3"/>
  <c r="K351" i="3"/>
  <c r="C351" i="3"/>
  <c r="J351" i="3"/>
  <c r="H351" i="3"/>
  <c r="K345" i="3"/>
  <c r="C345" i="3"/>
  <c r="H345" i="3"/>
  <c r="G345" i="3"/>
  <c r="J345" i="3"/>
  <c r="E345" i="3"/>
  <c r="D345" i="3"/>
  <c r="G350" i="3"/>
  <c r="E350" i="3"/>
  <c r="J350" i="3"/>
  <c r="H350" i="3"/>
  <c r="D350" i="3"/>
  <c r="C350" i="3"/>
  <c r="K350" i="3"/>
  <c r="E316" i="3"/>
  <c r="C316" i="3"/>
  <c r="K316" i="3"/>
  <c r="H316" i="3"/>
  <c r="G316" i="3"/>
  <c r="D316" i="3"/>
  <c r="J316" i="3"/>
  <c r="K318" i="3"/>
  <c r="J318" i="3"/>
  <c r="E318" i="3"/>
  <c r="D318" i="3"/>
  <c r="C318" i="3"/>
  <c r="H318" i="3"/>
  <c r="G318" i="3"/>
  <c r="E352" i="3"/>
  <c r="K352" i="3"/>
  <c r="C352" i="3"/>
  <c r="J352" i="3"/>
  <c r="D352" i="3"/>
  <c r="H352" i="3"/>
  <c r="G352" i="3"/>
  <c r="J362" i="3"/>
  <c r="G362" i="3"/>
  <c r="E362" i="3"/>
  <c r="H362" i="3"/>
  <c r="D362" i="3"/>
  <c r="C362" i="3"/>
  <c r="K362" i="3"/>
  <c r="K96" i="3"/>
  <c r="C96" i="3"/>
  <c r="G96" i="3"/>
  <c r="E96" i="3"/>
  <c r="D96" i="3"/>
  <c r="J96" i="3"/>
  <c r="H96" i="3"/>
  <c r="E64" i="3"/>
  <c r="C64" i="3"/>
  <c r="K89" i="3"/>
  <c r="C89" i="3"/>
  <c r="J89" i="3"/>
  <c r="G89" i="3"/>
  <c r="E89" i="3"/>
  <c r="D89" i="3"/>
  <c r="H89" i="3"/>
  <c r="H121" i="3"/>
  <c r="G121" i="3"/>
  <c r="E121" i="3"/>
  <c r="D121" i="3"/>
  <c r="K121" i="3"/>
  <c r="C121" i="3"/>
  <c r="J121" i="3"/>
  <c r="G155" i="3"/>
  <c r="K155" i="3"/>
  <c r="J155" i="3"/>
  <c r="H155" i="3"/>
  <c r="E155" i="3"/>
  <c r="D155" i="3"/>
  <c r="C155" i="3"/>
  <c r="G122" i="3"/>
  <c r="E122" i="3"/>
  <c r="D122" i="3"/>
  <c r="K122" i="3"/>
  <c r="C122" i="3"/>
  <c r="J122" i="3"/>
  <c r="H122" i="3"/>
  <c r="G151" i="3"/>
  <c r="H151" i="3"/>
  <c r="E151" i="3"/>
  <c r="D151" i="3"/>
  <c r="C151" i="3"/>
  <c r="K151" i="3"/>
  <c r="J151" i="3"/>
  <c r="E115" i="3"/>
  <c r="D115" i="3"/>
  <c r="K115" i="3"/>
  <c r="C115" i="3"/>
  <c r="J115" i="3"/>
  <c r="H115" i="3"/>
  <c r="G115" i="3"/>
  <c r="E147" i="3"/>
  <c r="D147" i="3"/>
  <c r="K147" i="3"/>
  <c r="C147" i="3"/>
  <c r="J147" i="3"/>
  <c r="H147" i="3"/>
  <c r="G147" i="3"/>
  <c r="K120" i="3"/>
  <c r="C120" i="3"/>
  <c r="J120" i="3"/>
  <c r="H120" i="3"/>
  <c r="G120" i="3"/>
  <c r="E120" i="3"/>
  <c r="D120" i="3"/>
  <c r="K158" i="3"/>
  <c r="C158" i="3"/>
  <c r="G158" i="3"/>
  <c r="J158" i="3"/>
  <c r="H158" i="3"/>
  <c r="E158" i="3"/>
  <c r="D158" i="3"/>
  <c r="K244" i="3"/>
  <c r="C244" i="3"/>
  <c r="G244" i="3"/>
  <c r="E244" i="3"/>
  <c r="D244" i="3"/>
  <c r="J244" i="3"/>
  <c r="H244" i="3"/>
  <c r="G172" i="3"/>
  <c r="E172" i="3"/>
  <c r="D172" i="3"/>
  <c r="K172" i="3"/>
  <c r="C172" i="3"/>
  <c r="J172" i="3"/>
  <c r="H172" i="3"/>
  <c r="E165" i="3"/>
  <c r="D165" i="3"/>
  <c r="K165" i="3"/>
  <c r="C165" i="3"/>
  <c r="J165" i="3"/>
  <c r="H165" i="3"/>
  <c r="G165" i="3"/>
  <c r="E239" i="3"/>
  <c r="G239" i="3"/>
  <c r="C239" i="3"/>
  <c r="J239" i="3"/>
  <c r="H239" i="3"/>
  <c r="K239" i="3"/>
  <c r="D239" i="3"/>
  <c r="K178" i="3"/>
  <c r="C178" i="3"/>
  <c r="J178" i="3"/>
  <c r="H178" i="3"/>
  <c r="G178" i="3"/>
  <c r="E178" i="3"/>
  <c r="D178" i="3"/>
  <c r="J189" i="3"/>
  <c r="K189" i="3"/>
  <c r="H189" i="3"/>
  <c r="G189" i="3"/>
  <c r="E189" i="3"/>
  <c r="D189" i="3"/>
  <c r="C189" i="3"/>
  <c r="H221" i="3"/>
  <c r="D221" i="3"/>
  <c r="K221" i="3"/>
  <c r="C221" i="3"/>
  <c r="J221" i="3"/>
  <c r="G221" i="3"/>
  <c r="E221" i="3"/>
  <c r="E271" i="3"/>
  <c r="J271" i="3"/>
  <c r="H271" i="3"/>
  <c r="G271" i="3"/>
  <c r="K271" i="3"/>
  <c r="D271" i="3"/>
  <c r="C271" i="3"/>
  <c r="K232" i="3"/>
  <c r="C232" i="3"/>
  <c r="G232" i="3"/>
  <c r="E232" i="3"/>
  <c r="J232" i="3"/>
  <c r="H232" i="3"/>
  <c r="D232" i="3"/>
  <c r="J191" i="3"/>
  <c r="K191" i="3"/>
  <c r="H191" i="3"/>
  <c r="G191" i="3"/>
  <c r="E191" i="3"/>
  <c r="D191" i="3"/>
  <c r="C191" i="3"/>
  <c r="D223" i="3"/>
  <c r="J223" i="3"/>
  <c r="H223" i="3"/>
  <c r="G223" i="3"/>
  <c r="C223" i="3"/>
  <c r="K223" i="3"/>
  <c r="E223" i="3"/>
  <c r="E295" i="3"/>
  <c r="D295" i="3"/>
  <c r="K295" i="3"/>
  <c r="C295" i="3"/>
  <c r="G295" i="3"/>
  <c r="J295" i="3"/>
  <c r="H295" i="3"/>
  <c r="K268" i="3"/>
  <c r="C268" i="3"/>
  <c r="G268" i="3"/>
  <c r="E268" i="3"/>
  <c r="J268" i="3"/>
  <c r="H268" i="3"/>
  <c r="D268" i="3"/>
  <c r="G258" i="3"/>
  <c r="K258" i="3"/>
  <c r="C258" i="3"/>
  <c r="J258" i="3"/>
  <c r="D258" i="3"/>
  <c r="H258" i="3"/>
  <c r="E258" i="3"/>
  <c r="E299" i="3"/>
  <c r="D299" i="3"/>
  <c r="K299" i="3"/>
  <c r="C299" i="3"/>
  <c r="J299" i="3"/>
  <c r="H299" i="3"/>
  <c r="G299" i="3"/>
  <c r="K298" i="3"/>
  <c r="C298" i="3"/>
  <c r="G298" i="3"/>
  <c r="E298" i="3"/>
  <c r="H298" i="3"/>
  <c r="D298" i="3"/>
  <c r="J298" i="3"/>
  <c r="G315" i="3"/>
  <c r="D315" i="3"/>
  <c r="C315" i="3"/>
  <c r="H315" i="3"/>
  <c r="E315" i="3"/>
  <c r="J315" i="3"/>
  <c r="K315" i="3"/>
  <c r="K337" i="3"/>
  <c r="C337" i="3"/>
  <c r="G337" i="3"/>
  <c r="J337" i="3"/>
  <c r="H337" i="3"/>
  <c r="E337" i="3"/>
  <c r="D337" i="3"/>
  <c r="K309" i="3"/>
  <c r="C309" i="3"/>
  <c r="H309" i="3"/>
  <c r="D309" i="3"/>
  <c r="J309" i="3"/>
  <c r="E309" i="3"/>
  <c r="G309" i="3"/>
  <c r="D361" i="3"/>
  <c r="K361" i="3"/>
  <c r="C361" i="3"/>
  <c r="H361" i="3"/>
  <c r="G361" i="3"/>
  <c r="J361" i="3"/>
  <c r="E361" i="3"/>
  <c r="K353" i="3"/>
  <c r="C353" i="3"/>
  <c r="H353" i="3"/>
  <c r="G353" i="3"/>
  <c r="J353" i="3"/>
  <c r="E353" i="3"/>
  <c r="D353" i="3"/>
  <c r="H355" i="3"/>
  <c r="G355" i="3"/>
  <c r="E355" i="3"/>
  <c r="D355" i="3"/>
  <c r="K355" i="3"/>
  <c r="C355" i="3"/>
  <c r="J355" i="3"/>
  <c r="K333" i="3"/>
  <c r="C333" i="3"/>
  <c r="D333" i="3"/>
  <c r="J333" i="3"/>
  <c r="H333" i="3"/>
  <c r="G333" i="3"/>
  <c r="E333" i="3"/>
  <c r="G330" i="3"/>
  <c r="K330" i="3"/>
  <c r="J330" i="3"/>
  <c r="H330" i="3"/>
  <c r="E330" i="3"/>
  <c r="D330" i="3"/>
  <c r="C330" i="3"/>
  <c r="E356" i="3"/>
  <c r="K356" i="3"/>
  <c r="C356" i="3"/>
  <c r="J356" i="3"/>
  <c r="D356" i="3"/>
  <c r="H356" i="3"/>
  <c r="G356" i="3"/>
  <c r="K366" i="3"/>
  <c r="C366" i="3"/>
  <c r="J366" i="3"/>
  <c r="G366" i="3"/>
  <c r="E366" i="3"/>
  <c r="H366" i="3"/>
  <c r="D366" i="3"/>
  <c r="E53" i="3"/>
  <c r="C53" i="3"/>
  <c r="K92" i="3"/>
  <c r="C92" i="3"/>
  <c r="E92" i="3"/>
  <c r="D92" i="3"/>
  <c r="G92" i="3"/>
  <c r="J92" i="3"/>
  <c r="H92" i="3"/>
  <c r="G94" i="3"/>
  <c r="E94" i="3"/>
  <c r="K94" i="3"/>
  <c r="C94" i="3"/>
  <c r="H94" i="3"/>
  <c r="J94" i="3"/>
  <c r="D94" i="3"/>
  <c r="K100" i="3"/>
  <c r="C100" i="3"/>
  <c r="G100" i="3"/>
  <c r="E100" i="3"/>
  <c r="D100" i="3"/>
  <c r="J100" i="3"/>
  <c r="H100" i="3"/>
  <c r="E87" i="3"/>
  <c r="G87" i="3"/>
  <c r="D87" i="3"/>
  <c r="K87" i="3"/>
  <c r="J87" i="3"/>
  <c r="C87" i="3"/>
  <c r="H87" i="3"/>
  <c r="E63" i="3"/>
  <c r="C63" i="3"/>
  <c r="E93" i="3"/>
  <c r="K93" i="3"/>
  <c r="C93" i="3"/>
  <c r="J93" i="3"/>
  <c r="H93" i="3"/>
  <c r="G93" i="3"/>
  <c r="D93" i="3"/>
  <c r="H125" i="3"/>
  <c r="G125" i="3"/>
  <c r="E125" i="3"/>
  <c r="D125" i="3"/>
  <c r="K125" i="3"/>
  <c r="C125" i="3"/>
  <c r="J125" i="3"/>
  <c r="G156" i="3"/>
  <c r="E156" i="3"/>
  <c r="K156" i="3"/>
  <c r="J156" i="3"/>
  <c r="H156" i="3"/>
  <c r="D156" i="3"/>
  <c r="C156" i="3"/>
  <c r="G126" i="3"/>
  <c r="E126" i="3"/>
  <c r="D126" i="3"/>
  <c r="K126" i="3"/>
  <c r="C126" i="3"/>
  <c r="J126" i="3"/>
  <c r="H126" i="3"/>
  <c r="G152" i="3"/>
  <c r="E152" i="3"/>
  <c r="H152" i="3"/>
  <c r="D152" i="3"/>
  <c r="C152" i="3"/>
  <c r="K152" i="3"/>
  <c r="J152" i="3"/>
  <c r="E119" i="3"/>
  <c r="D119" i="3"/>
  <c r="K119" i="3"/>
  <c r="C119" i="3"/>
  <c r="J119" i="3"/>
  <c r="H119" i="3"/>
  <c r="G119" i="3"/>
  <c r="G160" i="3"/>
  <c r="E160" i="3"/>
  <c r="K160" i="3"/>
  <c r="C160" i="3"/>
  <c r="H160" i="3"/>
  <c r="D160" i="3"/>
  <c r="J160" i="3"/>
  <c r="K124" i="3"/>
  <c r="C124" i="3"/>
  <c r="J124" i="3"/>
  <c r="H124" i="3"/>
  <c r="G124" i="3"/>
  <c r="E124" i="3"/>
  <c r="D124" i="3"/>
  <c r="H167" i="3"/>
  <c r="G167" i="3"/>
  <c r="E167" i="3"/>
  <c r="K167" i="3"/>
  <c r="J167" i="3"/>
  <c r="D167" i="3"/>
  <c r="C167" i="3"/>
  <c r="H188" i="3"/>
  <c r="D188" i="3"/>
  <c r="J188" i="3"/>
  <c r="G188" i="3"/>
  <c r="E188" i="3"/>
  <c r="C188" i="3"/>
  <c r="K188" i="3"/>
  <c r="G176" i="3"/>
  <c r="E176" i="3"/>
  <c r="D176" i="3"/>
  <c r="K176" i="3"/>
  <c r="C176" i="3"/>
  <c r="J176" i="3"/>
  <c r="H176" i="3"/>
  <c r="E169" i="3"/>
  <c r="D169" i="3"/>
  <c r="K169" i="3"/>
  <c r="C169" i="3"/>
  <c r="J169" i="3"/>
  <c r="H169" i="3"/>
  <c r="G169" i="3"/>
  <c r="D276" i="3"/>
  <c r="K276" i="3"/>
  <c r="C276" i="3"/>
  <c r="H276" i="3"/>
  <c r="G276" i="3"/>
  <c r="E276" i="3"/>
  <c r="J276" i="3"/>
  <c r="K182" i="3"/>
  <c r="C182" i="3"/>
  <c r="J182" i="3"/>
  <c r="H182" i="3"/>
  <c r="G182" i="3"/>
  <c r="E182" i="3"/>
  <c r="D182" i="3"/>
  <c r="J193" i="3"/>
  <c r="C193" i="3"/>
  <c r="K193" i="3"/>
  <c r="H193" i="3"/>
  <c r="G193" i="3"/>
  <c r="E193" i="3"/>
  <c r="D193" i="3"/>
  <c r="H225" i="3"/>
  <c r="D225" i="3"/>
  <c r="K225" i="3"/>
  <c r="C225" i="3"/>
  <c r="J225" i="3"/>
  <c r="E225" i="3"/>
  <c r="G225" i="3"/>
  <c r="D202" i="3"/>
  <c r="J202" i="3"/>
  <c r="H202" i="3"/>
  <c r="K202" i="3"/>
  <c r="G202" i="3"/>
  <c r="E202" i="3"/>
  <c r="C202" i="3"/>
  <c r="E241" i="3"/>
  <c r="K241" i="3"/>
  <c r="C241" i="3"/>
  <c r="H241" i="3"/>
  <c r="J241" i="3"/>
  <c r="G241" i="3"/>
  <c r="D241" i="3"/>
  <c r="J195" i="3"/>
  <c r="D195" i="3"/>
  <c r="C195" i="3"/>
  <c r="K195" i="3"/>
  <c r="H195" i="3"/>
  <c r="G195" i="3"/>
  <c r="E195" i="3"/>
  <c r="E227" i="3"/>
  <c r="D227" i="3"/>
  <c r="K227" i="3"/>
  <c r="H227" i="3"/>
  <c r="G227" i="3"/>
  <c r="C227" i="3"/>
  <c r="J227" i="3"/>
  <c r="J216" i="3"/>
  <c r="H216" i="3"/>
  <c r="E216" i="3"/>
  <c r="D216" i="3"/>
  <c r="G216" i="3"/>
  <c r="C216" i="3"/>
  <c r="K216" i="3"/>
  <c r="K290" i="3"/>
  <c r="C290" i="3"/>
  <c r="G290" i="3"/>
  <c r="E290" i="3"/>
  <c r="H290" i="3"/>
  <c r="J290" i="3"/>
  <c r="D290" i="3"/>
  <c r="G262" i="3"/>
  <c r="K262" i="3"/>
  <c r="C262" i="3"/>
  <c r="J262" i="3"/>
  <c r="H262" i="3"/>
  <c r="E262" i="3"/>
  <c r="D262" i="3"/>
  <c r="K313" i="3"/>
  <c r="C313" i="3"/>
  <c r="E313" i="3"/>
  <c r="J313" i="3"/>
  <c r="H313" i="3"/>
  <c r="G313" i="3"/>
  <c r="D313" i="3"/>
  <c r="K306" i="3"/>
  <c r="C306" i="3"/>
  <c r="G306" i="3"/>
  <c r="E306" i="3"/>
  <c r="H306" i="3"/>
  <c r="D306" i="3"/>
  <c r="J306" i="3"/>
  <c r="J269" i="3"/>
  <c r="E269" i="3"/>
  <c r="D269" i="3"/>
  <c r="K269" i="3"/>
  <c r="C269" i="3"/>
  <c r="H269" i="3"/>
  <c r="G269" i="3"/>
  <c r="D365" i="3"/>
  <c r="K365" i="3"/>
  <c r="C365" i="3"/>
  <c r="H365" i="3"/>
  <c r="G365" i="3"/>
  <c r="J365" i="3"/>
  <c r="E365" i="3"/>
  <c r="H310" i="3"/>
  <c r="G310" i="3"/>
  <c r="C310" i="3"/>
  <c r="K310" i="3"/>
  <c r="J310" i="3"/>
  <c r="E310" i="3"/>
  <c r="D310" i="3"/>
  <c r="H363" i="3"/>
  <c r="G363" i="3"/>
  <c r="E363" i="3"/>
  <c r="D363" i="3"/>
  <c r="K363" i="3"/>
  <c r="C363" i="3"/>
  <c r="J363" i="3"/>
  <c r="D357" i="3"/>
  <c r="K357" i="3"/>
  <c r="C357" i="3"/>
  <c r="H357" i="3"/>
  <c r="G357" i="3"/>
  <c r="J357" i="3"/>
  <c r="E357" i="3"/>
  <c r="E369" i="3"/>
  <c r="D369" i="3"/>
  <c r="K369" i="3"/>
  <c r="C369" i="3"/>
  <c r="H369" i="3"/>
  <c r="G369" i="3"/>
  <c r="J369" i="3"/>
  <c r="G338" i="3"/>
  <c r="E338" i="3"/>
  <c r="C338" i="3"/>
  <c r="K338" i="3"/>
  <c r="J338" i="3"/>
  <c r="H338" i="3"/>
  <c r="D338" i="3"/>
  <c r="G331" i="3"/>
  <c r="E331" i="3"/>
  <c r="K331" i="3"/>
  <c r="J331" i="3"/>
  <c r="H331" i="3"/>
  <c r="D331" i="3"/>
  <c r="C331" i="3"/>
  <c r="E360" i="3"/>
  <c r="K360" i="3"/>
  <c r="C360" i="3"/>
  <c r="J360" i="3"/>
  <c r="G360" i="3"/>
  <c r="D360" i="3"/>
  <c r="H360" i="3"/>
  <c r="K370" i="3"/>
  <c r="C370" i="3"/>
  <c r="J370" i="3"/>
  <c r="G370" i="3"/>
  <c r="E370" i="3"/>
  <c r="H370" i="3"/>
  <c r="D370" i="3"/>
  <c r="G98" i="3"/>
  <c r="E98" i="3"/>
  <c r="K98" i="3"/>
  <c r="C98" i="3"/>
  <c r="H98" i="3"/>
  <c r="D98" i="3"/>
  <c r="J98" i="3"/>
  <c r="E95" i="3"/>
  <c r="K95" i="3"/>
  <c r="C95" i="3"/>
  <c r="G95" i="3"/>
  <c r="J95" i="3"/>
  <c r="H95" i="3"/>
  <c r="D95" i="3"/>
  <c r="C62" i="3"/>
  <c r="E62" i="3"/>
  <c r="G97" i="3"/>
  <c r="E97" i="3"/>
  <c r="K97" i="3"/>
  <c r="C97" i="3"/>
  <c r="J97" i="3"/>
  <c r="H97" i="3"/>
  <c r="D97" i="3"/>
  <c r="H129" i="3"/>
  <c r="G129" i="3"/>
  <c r="E129" i="3"/>
  <c r="D129" i="3"/>
  <c r="K129" i="3"/>
  <c r="C129" i="3"/>
  <c r="J129" i="3"/>
  <c r="E157" i="3"/>
  <c r="K157" i="3"/>
  <c r="C157" i="3"/>
  <c r="J157" i="3"/>
  <c r="H157" i="3"/>
  <c r="G157" i="3"/>
  <c r="D157" i="3"/>
  <c r="G130" i="3"/>
  <c r="E130" i="3"/>
  <c r="D130" i="3"/>
  <c r="K130" i="3"/>
  <c r="C130" i="3"/>
  <c r="J130" i="3"/>
  <c r="H130" i="3"/>
  <c r="E153" i="3"/>
  <c r="K153" i="3"/>
  <c r="C153" i="3"/>
  <c r="H153" i="3"/>
  <c r="G153" i="3"/>
  <c r="D153" i="3"/>
  <c r="J153" i="3"/>
  <c r="E123" i="3"/>
  <c r="D123" i="3"/>
  <c r="K123" i="3"/>
  <c r="C123" i="3"/>
  <c r="J123" i="3"/>
  <c r="H123" i="3"/>
  <c r="G123" i="3"/>
  <c r="G159" i="3"/>
  <c r="E159" i="3"/>
  <c r="D159" i="3"/>
  <c r="C159" i="3"/>
  <c r="K159" i="3"/>
  <c r="J159" i="3"/>
  <c r="H159" i="3"/>
  <c r="K128" i="3"/>
  <c r="C128" i="3"/>
  <c r="J128" i="3"/>
  <c r="H128" i="3"/>
  <c r="G128" i="3"/>
  <c r="E128" i="3"/>
  <c r="D128" i="3"/>
  <c r="H171" i="3"/>
  <c r="G171" i="3"/>
  <c r="E171" i="3"/>
  <c r="D171" i="3"/>
  <c r="K171" i="3"/>
  <c r="C171" i="3"/>
  <c r="J171" i="3"/>
  <c r="H212" i="3"/>
  <c r="E212" i="3"/>
  <c r="D212" i="3"/>
  <c r="K212" i="3"/>
  <c r="J212" i="3"/>
  <c r="G212" i="3"/>
  <c r="C212" i="3"/>
  <c r="G180" i="3"/>
  <c r="E180" i="3"/>
  <c r="D180" i="3"/>
  <c r="K180" i="3"/>
  <c r="C180" i="3"/>
  <c r="J180" i="3"/>
  <c r="H180" i="3"/>
  <c r="E173" i="3"/>
  <c r="D173" i="3"/>
  <c r="K173" i="3"/>
  <c r="C173" i="3"/>
  <c r="J173" i="3"/>
  <c r="H173" i="3"/>
  <c r="G173" i="3"/>
  <c r="H196" i="3"/>
  <c r="D196" i="3"/>
  <c r="E196" i="3"/>
  <c r="C196" i="3"/>
  <c r="K196" i="3"/>
  <c r="J196" i="3"/>
  <c r="G196" i="3"/>
  <c r="K186" i="3"/>
  <c r="C186" i="3"/>
  <c r="J186" i="3"/>
  <c r="H186" i="3"/>
  <c r="G186" i="3"/>
  <c r="E186" i="3"/>
  <c r="D186" i="3"/>
  <c r="J197" i="3"/>
  <c r="E197" i="3"/>
  <c r="D197" i="3"/>
  <c r="C197" i="3"/>
  <c r="K197" i="3"/>
  <c r="H197" i="3"/>
  <c r="G197" i="3"/>
  <c r="E233" i="3"/>
  <c r="K233" i="3"/>
  <c r="C233" i="3"/>
  <c r="H233" i="3"/>
  <c r="D233" i="3"/>
  <c r="G233" i="3"/>
  <c r="J233" i="3"/>
  <c r="D206" i="3"/>
  <c r="J206" i="3"/>
  <c r="H206" i="3"/>
  <c r="K206" i="3"/>
  <c r="G206" i="3"/>
  <c r="E206" i="3"/>
  <c r="C206" i="3"/>
  <c r="K248" i="3"/>
  <c r="C248" i="3"/>
  <c r="G248" i="3"/>
  <c r="E248" i="3"/>
  <c r="J248" i="3"/>
  <c r="H248" i="3"/>
  <c r="D248" i="3"/>
  <c r="J199" i="3"/>
  <c r="G199" i="3"/>
  <c r="E199" i="3"/>
  <c r="D199" i="3"/>
  <c r="C199" i="3"/>
  <c r="K199" i="3"/>
  <c r="H199" i="3"/>
  <c r="E235" i="3"/>
  <c r="G235" i="3"/>
  <c r="D235" i="3"/>
  <c r="K235" i="3"/>
  <c r="J235" i="3"/>
  <c r="H235" i="3"/>
  <c r="C235" i="3"/>
  <c r="J220" i="3"/>
  <c r="H220" i="3"/>
  <c r="E220" i="3"/>
  <c r="D220" i="3"/>
  <c r="K220" i="3"/>
  <c r="G220" i="3"/>
  <c r="C220" i="3"/>
  <c r="G280" i="3"/>
  <c r="K280" i="3"/>
  <c r="C280" i="3"/>
  <c r="E280" i="3"/>
  <c r="D280" i="3"/>
  <c r="J280" i="3"/>
  <c r="H280" i="3"/>
  <c r="G266" i="3"/>
  <c r="K266" i="3"/>
  <c r="C266" i="3"/>
  <c r="J266" i="3"/>
  <c r="E266" i="3"/>
  <c r="D266" i="3"/>
  <c r="H266" i="3"/>
  <c r="E279" i="3"/>
  <c r="K279" i="3"/>
  <c r="C279" i="3"/>
  <c r="J279" i="3"/>
  <c r="H279" i="3"/>
  <c r="D279" i="3"/>
  <c r="G279" i="3"/>
  <c r="E303" i="3"/>
  <c r="D303" i="3"/>
  <c r="K303" i="3"/>
  <c r="C303" i="3"/>
  <c r="G303" i="3"/>
  <c r="J303" i="3"/>
  <c r="H303" i="3"/>
  <c r="J273" i="3"/>
  <c r="E273" i="3"/>
  <c r="D273" i="3"/>
  <c r="K273" i="3"/>
  <c r="C273" i="3"/>
  <c r="H273" i="3"/>
  <c r="G273" i="3"/>
  <c r="H371" i="3"/>
  <c r="G371" i="3"/>
  <c r="E371" i="3"/>
  <c r="D371" i="3"/>
  <c r="K371" i="3"/>
  <c r="C371" i="3"/>
  <c r="J371" i="3"/>
  <c r="E320" i="3"/>
  <c r="H320" i="3"/>
  <c r="D320" i="3"/>
  <c r="C320" i="3"/>
  <c r="K320" i="3"/>
  <c r="J320" i="3"/>
  <c r="G320" i="3"/>
  <c r="G311" i="3"/>
  <c r="H311" i="3"/>
  <c r="C311" i="3"/>
  <c r="K311" i="3"/>
  <c r="J311" i="3"/>
  <c r="E311" i="3"/>
  <c r="D311" i="3"/>
  <c r="H359" i="3"/>
  <c r="G359" i="3"/>
  <c r="E359" i="3"/>
  <c r="D359" i="3"/>
  <c r="K359" i="3"/>
  <c r="C359" i="3"/>
  <c r="J359" i="3"/>
  <c r="G335" i="3"/>
  <c r="E335" i="3"/>
  <c r="K335" i="3"/>
  <c r="C335" i="3"/>
  <c r="H335" i="3"/>
  <c r="D335" i="3"/>
  <c r="J335" i="3"/>
  <c r="K341" i="3"/>
  <c r="C341" i="3"/>
  <c r="H341" i="3"/>
  <c r="G341" i="3"/>
  <c r="D341" i="3"/>
  <c r="J341" i="3"/>
  <c r="E341" i="3"/>
  <c r="E332" i="3"/>
  <c r="K332" i="3"/>
  <c r="C332" i="3"/>
  <c r="J332" i="3"/>
  <c r="H332" i="3"/>
  <c r="G332" i="3"/>
  <c r="D332" i="3"/>
  <c r="E364" i="3"/>
  <c r="K364" i="3"/>
  <c r="C364" i="3"/>
  <c r="J364" i="3"/>
  <c r="H364" i="3"/>
  <c r="G364" i="3"/>
  <c r="D364" i="3"/>
  <c r="K374" i="3"/>
  <c r="C374" i="3"/>
  <c r="J374" i="3"/>
  <c r="H374" i="3"/>
  <c r="G374" i="3"/>
  <c r="E374" i="3"/>
  <c r="D374" i="3"/>
  <c r="C66" i="3"/>
  <c r="E66" i="3"/>
  <c r="G101" i="3"/>
  <c r="E101" i="3"/>
  <c r="K101" i="3"/>
  <c r="C101" i="3"/>
  <c r="J101" i="3"/>
  <c r="H101" i="3"/>
  <c r="D101" i="3"/>
  <c r="H133" i="3"/>
  <c r="G133" i="3"/>
  <c r="E133" i="3"/>
  <c r="D133" i="3"/>
  <c r="K133" i="3"/>
  <c r="C133" i="3"/>
  <c r="J133" i="3"/>
  <c r="K162" i="3"/>
  <c r="C162" i="3"/>
  <c r="J162" i="3"/>
  <c r="G162" i="3"/>
  <c r="H162" i="3"/>
  <c r="E162" i="3"/>
  <c r="D162" i="3"/>
  <c r="G134" i="3"/>
  <c r="E134" i="3"/>
  <c r="D134" i="3"/>
  <c r="K134" i="3"/>
  <c r="C134" i="3"/>
  <c r="J134" i="3"/>
  <c r="H134" i="3"/>
  <c r="E161" i="3"/>
  <c r="K161" i="3"/>
  <c r="C161" i="3"/>
  <c r="J161" i="3"/>
  <c r="H161" i="3"/>
  <c r="G161" i="3"/>
  <c r="D161" i="3"/>
  <c r="E127" i="3"/>
  <c r="D127" i="3"/>
  <c r="K127" i="3"/>
  <c r="C127" i="3"/>
  <c r="J127" i="3"/>
  <c r="H127" i="3"/>
  <c r="G127" i="3"/>
  <c r="H163" i="3"/>
  <c r="G163" i="3"/>
  <c r="E163" i="3"/>
  <c r="D163" i="3"/>
  <c r="C163" i="3"/>
  <c r="K163" i="3"/>
  <c r="J163" i="3"/>
  <c r="K132" i="3"/>
  <c r="C132" i="3"/>
  <c r="J132" i="3"/>
  <c r="H132" i="3"/>
  <c r="G132" i="3"/>
  <c r="E132" i="3"/>
  <c r="D132" i="3"/>
  <c r="H175" i="3"/>
  <c r="G175" i="3"/>
  <c r="E175" i="3"/>
  <c r="D175" i="3"/>
  <c r="K175" i="3"/>
  <c r="C175" i="3"/>
  <c r="J175" i="3"/>
  <c r="K228" i="3"/>
  <c r="C228" i="3"/>
  <c r="D228" i="3"/>
  <c r="J228" i="3"/>
  <c r="H228" i="3"/>
  <c r="G228" i="3"/>
  <c r="E228" i="3"/>
  <c r="G184" i="3"/>
  <c r="E184" i="3"/>
  <c r="D184" i="3"/>
  <c r="K184" i="3"/>
  <c r="C184" i="3"/>
  <c r="J184" i="3"/>
  <c r="H184" i="3"/>
  <c r="E177" i="3"/>
  <c r="D177" i="3"/>
  <c r="K177" i="3"/>
  <c r="C177" i="3"/>
  <c r="J177" i="3"/>
  <c r="H177" i="3"/>
  <c r="G177" i="3"/>
  <c r="H208" i="3"/>
  <c r="E208" i="3"/>
  <c r="D208" i="3"/>
  <c r="G208" i="3"/>
  <c r="C208" i="3"/>
  <c r="K208" i="3"/>
  <c r="J208" i="3"/>
  <c r="D194" i="3"/>
  <c r="H194" i="3"/>
  <c r="C194" i="3"/>
  <c r="K194" i="3"/>
  <c r="J194" i="3"/>
  <c r="G194" i="3"/>
  <c r="E194" i="3"/>
  <c r="J201" i="3"/>
  <c r="H201" i="3"/>
  <c r="G201" i="3"/>
  <c r="E201" i="3"/>
  <c r="D201" i="3"/>
  <c r="C201" i="3"/>
  <c r="K201" i="3"/>
  <c r="G242" i="3"/>
  <c r="K242" i="3"/>
  <c r="C242" i="3"/>
  <c r="H242" i="3"/>
  <c r="E242" i="3"/>
  <c r="D242" i="3"/>
  <c r="J242" i="3"/>
  <c r="D210" i="3"/>
  <c r="J210" i="3"/>
  <c r="H210" i="3"/>
  <c r="C210" i="3"/>
  <c r="K210" i="3"/>
  <c r="G210" i="3"/>
  <c r="E210" i="3"/>
  <c r="K256" i="3"/>
  <c r="C256" i="3"/>
  <c r="G256" i="3"/>
  <c r="E256" i="3"/>
  <c r="J256" i="3"/>
  <c r="H256" i="3"/>
  <c r="D256" i="3"/>
  <c r="J203" i="3"/>
  <c r="H203" i="3"/>
  <c r="K203" i="3"/>
  <c r="G203" i="3"/>
  <c r="E203" i="3"/>
  <c r="D203" i="3"/>
  <c r="C203" i="3"/>
  <c r="K240" i="3"/>
  <c r="C240" i="3"/>
  <c r="G240" i="3"/>
  <c r="E240" i="3"/>
  <c r="J240" i="3"/>
  <c r="D240" i="3"/>
  <c r="H240" i="3"/>
  <c r="J224" i="3"/>
  <c r="H224" i="3"/>
  <c r="E224" i="3"/>
  <c r="D224" i="3"/>
  <c r="K224" i="3"/>
  <c r="G224" i="3"/>
  <c r="C224" i="3"/>
  <c r="K294" i="3"/>
  <c r="C294" i="3"/>
  <c r="G294" i="3"/>
  <c r="E294" i="3"/>
  <c r="H294" i="3"/>
  <c r="D294" i="3"/>
  <c r="J294" i="3"/>
  <c r="H270" i="3"/>
  <c r="G270" i="3"/>
  <c r="K270" i="3"/>
  <c r="C270" i="3"/>
  <c r="J270" i="3"/>
  <c r="D270" i="3"/>
  <c r="E270" i="3"/>
  <c r="E293" i="3"/>
  <c r="H293" i="3"/>
  <c r="G293" i="3"/>
  <c r="K293" i="3"/>
  <c r="J293" i="3"/>
  <c r="C293" i="3"/>
  <c r="D293" i="3"/>
  <c r="E281" i="3"/>
  <c r="G281" i="3"/>
  <c r="C281" i="3"/>
  <c r="J281" i="3"/>
  <c r="H281" i="3"/>
  <c r="D281" i="3"/>
  <c r="K281" i="3"/>
  <c r="J277" i="3"/>
  <c r="E277" i="3"/>
  <c r="D277" i="3"/>
  <c r="K277" i="3"/>
  <c r="C277" i="3"/>
  <c r="H277" i="3"/>
  <c r="G277" i="3"/>
  <c r="G288" i="3"/>
  <c r="K288" i="3"/>
  <c r="C288" i="3"/>
  <c r="J288" i="3"/>
  <c r="E288" i="3"/>
  <c r="D288" i="3"/>
  <c r="H288" i="3"/>
  <c r="G326" i="3"/>
  <c r="J326" i="3"/>
  <c r="H326" i="3"/>
  <c r="E326" i="3"/>
  <c r="D326" i="3"/>
  <c r="C326" i="3"/>
  <c r="K326" i="3"/>
  <c r="K321" i="3"/>
  <c r="C321" i="3"/>
  <c r="H321" i="3"/>
  <c r="G321" i="3"/>
  <c r="E321" i="3"/>
  <c r="D321" i="3"/>
  <c r="J321" i="3"/>
  <c r="E312" i="3"/>
  <c r="G312" i="3"/>
  <c r="K312" i="3"/>
  <c r="J312" i="3"/>
  <c r="H312" i="3"/>
  <c r="C312" i="3"/>
  <c r="D312" i="3"/>
  <c r="G334" i="3"/>
  <c r="E334" i="3"/>
  <c r="D334" i="3"/>
  <c r="C334" i="3"/>
  <c r="K334" i="3"/>
  <c r="J334" i="3"/>
  <c r="H334" i="3"/>
  <c r="K349" i="3"/>
  <c r="C349" i="3"/>
  <c r="H349" i="3"/>
  <c r="G349" i="3"/>
  <c r="D349" i="3"/>
  <c r="J349" i="3"/>
  <c r="E349" i="3"/>
  <c r="G346" i="3"/>
  <c r="E346" i="3"/>
  <c r="K346" i="3"/>
  <c r="J346" i="3"/>
  <c r="H346" i="3"/>
  <c r="D346" i="3"/>
  <c r="C346" i="3"/>
  <c r="G368" i="3"/>
  <c r="E368" i="3"/>
  <c r="K368" i="3"/>
  <c r="C368" i="3"/>
  <c r="J368" i="3"/>
  <c r="H368" i="3"/>
  <c r="D368" i="3"/>
  <c r="E99" i="3"/>
  <c r="K99" i="3"/>
  <c r="C99" i="3"/>
  <c r="G99" i="3"/>
  <c r="J99" i="3"/>
  <c r="H99" i="3"/>
  <c r="D99" i="3"/>
  <c r="C70" i="3"/>
  <c r="E70" i="3"/>
  <c r="H105" i="3"/>
  <c r="G105" i="3"/>
  <c r="E105" i="3"/>
  <c r="K105" i="3"/>
  <c r="C105" i="3"/>
  <c r="J105" i="3"/>
  <c r="D105" i="3"/>
  <c r="H137" i="3"/>
  <c r="G137" i="3"/>
  <c r="E137" i="3"/>
  <c r="D137" i="3"/>
  <c r="K137" i="3"/>
  <c r="C137" i="3"/>
  <c r="J137" i="3"/>
  <c r="K154" i="3"/>
  <c r="C154" i="3"/>
  <c r="J154" i="3"/>
  <c r="H154" i="3"/>
  <c r="G154" i="3"/>
  <c r="E154" i="3"/>
  <c r="D154" i="3"/>
  <c r="G138" i="3"/>
  <c r="E138" i="3"/>
  <c r="D138" i="3"/>
  <c r="K138" i="3"/>
  <c r="C138" i="3"/>
  <c r="J138" i="3"/>
  <c r="H138" i="3"/>
  <c r="G164" i="3"/>
  <c r="E164" i="3"/>
  <c r="K164" i="3"/>
  <c r="C164" i="3"/>
  <c r="J164" i="3"/>
  <c r="H164" i="3"/>
  <c r="D164" i="3"/>
  <c r="E131" i="3"/>
  <c r="D131" i="3"/>
  <c r="K131" i="3"/>
  <c r="C131" i="3"/>
  <c r="J131" i="3"/>
  <c r="H131" i="3"/>
  <c r="G131" i="3"/>
  <c r="K104" i="3"/>
  <c r="C104" i="3"/>
  <c r="J104" i="3"/>
  <c r="H104" i="3"/>
  <c r="G104" i="3"/>
  <c r="E104" i="3"/>
  <c r="D104" i="3"/>
  <c r="K136" i="3"/>
  <c r="C136" i="3"/>
  <c r="J136" i="3"/>
  <c r="H136" i="3"/>
  <c r="G136" i="3"/>
  <c r="E136" i="3"/>
  <c r="D136" i="3"/>
  <c r="H179" i="3"/>
  <c r="G179" i="3"/>
  <c r="E179" i="3"/>
  <c r="D179" i="3"/>
  <c r="K179" i="3"/>
  <c r="C179" i="3"/>
  <c r="J179" i="3"/>
  <c r="E231" i="3"/>
  <c r="G231" i="3"/>
  <c r="C231" i="3"/>
  <c r="K231" i="3"/>
  <c r="J231" i="3"/>
  <c r="H231" i="3"/>
  <c r="D231" i="3"/>
  <c r="G238" i="3"/>
  <c r="K238" i="3"/>
  <c r="C238" i="3"/>
  <c r="J238" i="3"/>
  <c r="E238" i="3"/>
  <c r="D238" i="3"/>
  <c r="H238" i="3"/>
  <c r="E181" i="3"/>
  <c r="D181" i="3"/>
  <c r="K181" i="3"/>
  <c r="C181" i="3"/>
  <c r="J181" i="3"/>
  <c r="H181" i="3"/>
  <c r="G181" i="3"/>
  <c r="K236" i="3"/>
  <c r="C236" i="3"/>
  <c r="G236" i="3"/>
  <c r="E236" i="3"/>
  <c r="H236" i="3"/>
  <c r="D236" i="3"/>
  <c r="J236" i="3"/>
  <c r="H204" i="3"/>
  <c r="D204" i="3"/>
  <c r="C204" i="3"/>
  <c r="K204" i="3"/>
  <c r="J204" i="3"/>
  <c r="G204" i="3"/>
  <c r="E204" i="3"/>
  <c r="D205" i="3"/>
  <c r="J205" i="3"/>
  <c r="G205" i="3"/>
  <c r="E205" i="3"/>
  <c r="C205" i="3"/>
  <c r="K205" i="3"/>
  <c r="H205" i="3"/>
  <c r="E251" i="3"/>
  <c r="H251" i="3"/>
  <c r="G251" i="3"/>
  <c r="J251" i="3"/>
  <c r="D251" i="3"/>
  <c r="C251" i="3"/>
  <c r="K251" i="3"/>
  <c r="D214" i="3"/>
  <c r="J214" i="3"/>
  <c r="H214" i="3"/>
  <c r="K214" i="3"/>
  <c r="G214" i="3"/>
  <c r="E214" i="3"/>
  <c r="C214" i="3"/>
  <c r="K264" i="3"/>
  <c r="C264" i="3"/>
  <c r="G264" i="3"/>
  <c r="E264" i="3"/>
  <c r="J264" i="3"/>
  <c r="H264" i="3"/>
  <c r="D264" i="3"/>
  <c r="J207" i="3"/>
  <c r="H207" i="3"/>
  <c r="G207" i="3"/>
  <c r="K207" i="3"/>
  <c r="E207" i="3"/>
  <c r="D207" i="3"/>
  <c r="C207" i="3"/>
  <c r="E247" i="3"/>
  <c r="H247" i="3"/>
  <c r="G247" i="3"/>
  <c r="D247" i="3"/>
  <c r="K247" i="3"/>
  <c r="J247" i="3"/>
  <c r="C247" i="3"/>
  <c r="G234" i="3"/>
  <c r="K234" i="3"/>
  <c r="C234" i="3"/>
  <c r="H234" i="3"/>
  <c r="E234" i="3"/>
  <c r="J234" i="3"/>
  <c r="D234" i="3"/>
  <c r="K302" i="3"/>
  <c r="C302" i="3"/>
  <c r="G302" i="3"/>
  <c r="E302" i="3"/>
  <c r="J302" i="3"/>
  <c r="H302" i="3"/>
  <c r="D302" i="3"/>
  <c r="H274" i="3"/>
  <c r="G274" i="3"/>
  <c r="D274" i="3"/>
  <c r="K274" i="3"/>
  <c r="C274" i="3"/>
  <c r="J274" i="3"/>
  <c r="E274" i="3"/>
  <c r="E301" i="3"/>
  <c r="H301" i="3"/>
  <c r="G301" i="3"/>
  <c r="K301" i="3"/>
  <c r="J301" i="3"/>
  <c r="D301" i="3"/>
  <c r="C301" i="3"/>
  <c r="K286" i="3"/>
  <c r="C286" i="3"/>
  <c r="G286" i="3"/>
  <c r="E286" i="3"/>
  <c r="D286" i="3"/>
  <c r="J286" i="3"/>
  <c r="H286" i="3"/>
  <c r="E285" i="3"/>
  <c r="G285" i="3"/>
  <c r="H285" i="3"/>
  <c r="D285" i="3"/>
  <c r="C285" i="3"/>
  <c r="K285" i="3"/>
  <c r="J285" i="3"/>
  <c r="G292" i="3"/>
  <c r="K292" i="3"/>
  <c r="C292" i="3"/>
  <c r="J292" i="3"/>
  <c r="E292" i="3"/>
  <c r="D292" i="3"/>
  <c r="H292" i="3"/>
  <c r="G327" i="3"/>
  <c r="E327" i="3"/>
  <c r="J327" i="3"/>
  <c r="H327" i="3"/>
  <c r="D327" i="3"/>
  <c r="C327" i="3"/>
  <c r="K327" i="3"/>
  <c r="G322" i="3"/>
  <c r="D322" i="3"/>
  <c r="C322" i="3"/>
  <c r="K322" i="3"/>
  <c r="J322" i="3"/>
  <c r="H322" i="3"/>
  <c r="E322" i="3"/>
  <c r="G323" i="3"/>
  <c r="E323" i="3"/>
  <c r="H323" i="3"/>
  <c r="C323" i="3"/>
  <c r="K323" i="3"/>
  <c r="J323" i="3"/>
  <c r="D323" i="3"/>
  <c r="G339" i="3"/>
  <c r="E339" i="3"/>
  <c r="D339" i="3"/>
  <c r="K339" i="3"/>
  <c r="C339" i="3"/>
  <c r="H339" i="3"/>
  <c r="J339" i="3"/>
  <c r="H367" i="3"/>
  <c r="G367" i="3"/>
  <c r="E367" i="3"/>
  <c r="D367" i="3"/>
  <c r="K367" i="3"/>
  <c r="C367" i="3"/>
  <c r="J367" i="3"/>
  <c r="E340" i="3"/>
  <c r="K340" i="3"/>
  <c r="C340" i="3"/>
  <c r="J340" i="3"/>
  <c r="H340" i="3"/>
  <c r="G340" i="3"/>
  <c r="D340" i="3"/>
  <c r="G372" i="3"/>
  <c r="E372" i="3"/>
  <c r="K372" i="3"/>
  <c r="C372" i="3"/>
  <c r="J372" i="3"/>
  <c r="H372" i="3"/>
  <c r="D372" i="3"/>
  <c r="C74" i="3"/>
  <c r="E74" i="3"/>
  <c r="H109" i="3"/>
  <c r="G109" i="3"/>
  <c r="E109" i="3"/>
  <c r="D109" i="3"/>
  <c r="K109" i="3"/>
  <c r="C109" i="3"/>
  <c r="J109" i="3"/>
  <c r="H141" i="3"/>
  <c r="G141" i="3"/>
  <c r="E141" i="3"/>
  <c r="D141" i="3"/>
  <c r="K141" i="3"/>
  <c r="C141" i="3"/>
  <c r="J141" i="3"/>
  <c r="G110" i="3"/>
  <c r="E110" i="3"/>
  <c r="D110" i="3"/>
  <c r="K110" i="3"/>
  <c r="C110" i="3"/>
  <c r="J110" i="3"/>
  <c r="H110" i="3"/>
  <c r="G142" i="3"/>
  <c r="E142" i="3"/>
  <c r="D142" i="3"/>
  <c r="K142" i="3"/>
  <c r="C142" i="3"/>
  <c r="J142" i="3"/>
  <c r="H142" i="3"/>
  <c r="E103" i="3"/>
  <c r="K103" i="3"/>
  <c r="C103" i="3"/>
  <c r="J103" i="3"/>
  <c r="G103" i="3"/>
  <c r="H103" i="3"/>
  <c r="D103" i="3"/>
  <c r="E135" i="3"/>
  <c r="D135" i="3"/>
  <c r="K135" i="3"/>
  <c r="C135" i="3"/>
  <c r="J135" i="3"/>
  <c r="H135" i="3"/>
  <c r="G135" i="3"/>
  <c r="K108" i="3"/>
  <c r="C108" i="3"/>
  <c r="J108" i="3"/>
  <c r="H108" i="3"/>
  <c r="G108" i="3"/>
  <c r="E108" i="3"/>
  <c r="D108" i="3"/>
  <c r="K140" i="3"/>
  <c r="C140" i="3"/>
  <c r="J140" i="3"/>
  <c r="H140" i="3"/>
  <c r="G140" i="3"/>
  <c r="E140" i="3"/>
  <c r="D140" i="3"/>
  <c r="H183" i="3"/>
  <c r="G183" i="3"/>
  <c r="E183" i="3"/>
  <c r="D183" i="3"/>
  <c r="K183" i="3"/>
  <c r="C183" i="3"/>
  <c r="J183" i="3"/>
  <c r="E253" i="3"/>
  <c r="D253" i="3"/>
  <c r="K253" i="3"/>
  <c r="C253" i="3"/>
  <c r="H253" i="3"/>
  <c r="J253" i="3"/>
  <c r="G253" i="3"/>
  <c r="E245" i="3"/>
  <c r="D245" i="3"/>
  <c r="K245" i="3"/>
  <c r="C245" i="3"/>
  <c r="H245" i="3"/>
  <c r="J245" i="3"/>
  <c r="G245" i="3"/>
  <c r="E185" i="3"/>
  <c r="D185" i="3"/>
  <c r="K185" i="3"/>
  <c r="C185" i="3"/>
  <c r="J185" i="3"/>
  <c r="H185" i="3"/>
  <c r="G185" i="3"/>
  <c r="K166" i="3"/>
  <c r="C166" i="3"/>
  <c r="J166" i="3"/>
  <c r="H166" i="3"/>
  <c r="G166" i="3"/>
  <c r="E166" i="3"/>
  <c r="D166" i="3"/>
  <c r="H192" i="3"/>
  <c r="D192" i="3"/>
  <c r="K192" i="3"/>
  <c r="J192" i="3"/>
  <c r="G192" i="3"/>
  <c r="E192" i="3"/>
  <c r="C192" i="3"/>
  <c r="D209" i="3"/>
  <c r="K209" i="3"/>
  <c r="C209" i="3"/>
  <c r="J209" i="3"/>
  <c r="H209" i="3"/>
  <c r="G209" i="3"/>
  <c r="E209" i="3"/>
  <c r="E259" i="3"/>
  <c r="H259" i="3"/>
  <c r="G259" i="3"/>
  <c r="K259" i="3"/>
  <c r="J259" i="3"/>
  <c r="D259" i="3"/>
  <c r="C259" i="3"/>
  <c r="D218" i="3"/>
  <c r="J218" i="3"/>
  <c r="H218" i="3"/>
  <c r="K218" i="3"/>
  <c r="G218" i="3"/>
  <c r="E218" i="3"/>
  <c r="C218" i="3"/>
  <c r="E287" i="3"/>
  <c r="K287" i="3"/>
  <c r="C287" i="3"/>
  <c r="G287" i="3"/>
  <c r="J287" i="3"/>
  <c r="H287" i="3"/>
  <c r="D287" i="3"/>
  <c r="J211" i="3"/>
  <c r="H211" i="3"/>
  <c r="G211" i="3"/>
  <c r="E211" i="3"/>
  <c r="D211" i="3"/>
  <c r="C211" i="3"/>
  <c r="K211" i="3"/>
  <c r="E255" i="3"/>
  <c r="H255" i="3"/>
  <c r="G255" i="3"/>
  <c r="D255" i="3"/>
  <c r="K255" i="3"/>
  <c r="J255" i="3"/>
  <c r="C255" i="3"/>
  <c r="E243" i="3"/>
  <c r="G243" i="3"/>
  <c r="K243" i="3"/>
  <c r="H243" i="3"/>
  <c r="D243" i="3"/>
  <c r="J243" i="3"/>
  <c r="C243" i="3"/>
  <c r="G246" i="3"/>
  <c r="K246" i="3"/>
  <c r="C246" i="3"/>
  <c r="J246" i="3"/>
  <c r="E246" i="3"/>
  <c r="D246" i="3"/>
  <c r="H246" i="3"/>
  <c r="K278" i="3"/>
  <c r="H278" i="3"/>
  <c r="G278" i="3"/>
  <c r="D278" i="3"/>
  <c r="C278" i="3"/>
  <c r="J278" i="3"/>
  <c r="E278" i="3"/>
  <c r="E275" i="3"/>
  <c r="J275" i="3"/>
  <c r="H275" i="3"/>
  <c r="G275" i="3"/>
  <c r="K275" i="3"/>
  <c r="D275" i="3"/>
  <c r="C275" i="3"/>
  <c r="E289" i="3"/>
  <c r="H289" i="3"/>
  <c r="G289" i="3"/>
  <c r="C289" i="3"/>
  <c r="K289" i="3"/>
  <c r="J289" i="3"/>
  <c r="D289" i="3"/>
  <c r="E308" i="3"/>
  <c r="J308" i="3"/>
  <c r="D308" i="3"/>
  <c r="C308" i="3"/>
  <c r="K308" i="3"/>
  <c r="H308" i="3"/>
  <c r="G308" i="3"/>
  <c r="G296" i="3"/>
  <c r="K296" i="3"/>
  <c r="C296" i="3"/>
  <c r="J296" i="3"/>
  <c r="H296" i="3"/>
  <c r="E296" i="3"/>
  <c r="D296" i="3"/>
  <c r="E328" i="3"/>
  <c r="K328" i="3"/>
  <c r="C328" i="3"/>
  <c r="J328" i="3"/>
  <c r="H328" i="3"/>
  <c r="G328" i="3"/>
  <c r="D328" i="3"/>
  <c r="K325" i="3"/>
  <c r="C325" i="3"/>
  <c r="H325" i="3"/>
  <c r="G325" i="3"/>
  <c r="E325" i="3"/>
  <c r="D325" i="3"/>
  <c r="J325" i="3"/>
  <c r="E324" i="3"/>
  <c r="K324" i="3"/>
  <c r="C324" i="3"/>
  <c r="H324" i="3"/>
  <c r="G324" i="3"/>
  <c r="D324" i="3"/>
  <c r="J324" i="3"/>
  <c r="G347" i="3"/>
  <c r="E347" i="3"/>
  <c r="D347" i="3"/>
  <c r="K347" i="3"/>
  <c r="C347" i="3"/>
  <c r="H347" i="3"/>
  <c r="J347" i="3"/>
  <c r="G307" i="3"/>
  <c r="K307" i="3"/>
  <c r="J307" i="3"/>
  <c r="E307" i="3"/>
  <c r="D307" i="3"/>
  <c r="C307" i="3"/>
  <c r="H307" i="3"/>
  <c r="E344" i="3"/>
  <c r="K344" i="3"/>
  <c r="C344" i="3"/>
  <c r="J344" i="3"/>
  <c r="D344" i="3"/>
  <c r="H344" i="3"/>
  <c r="G344" i="3"/>
  <c r="J354" i="3"/>
  <c r="G354" i="3"/>
  <c r="E354" i="3"/>
  <c r="C354" i="3"/>
  <c r="K354" i="3"/>
  <c r="H354" i="3"/>
  <c r="D354" i="3"/>
  <c r="F12" i="3" l="1"/>
  <c r="G12" i="3" s="1"/>
  <c r="H12" i="3" s="1"/>
  <c r="K12" i="3" l="1"/>
  <c r="J12" i="3" l="1"/>
  <c r="D13" i="3" s="1"/>
  <c r="F13" i="3" l="1"/>
  <c r="I13" i="3"/>
  <c r="K13" i="3" l="1"/>
  <c r="G13" i="3"/>
  <c r="H13" i="3" s="1"/>
  <c r="J13" i="3" s="1"/>
  <c r="D14" i="3" s="1"/>
  <c r="I14" i="3" l="1"/>
  <c r="F14" i="3"/>
  <c r="G14" i="3" l="1"/>
  <c r="H14" i="3" s="1"/>
  <c r="J14" i="3" s="1"/>
  <c r="D15" i="3" s="1"/>
  <c r="K14" i="3"/>
  <c r="I15" i="3" l="1"/>
  <c r="F15" i="3"/>
  <c r="G15" i="3" l="1"/>
  <c r="H15" i="3" s="1"/>
  <c r="J15" i="3" s="1"/>
  <c r="D16" i="3" s="1"/>
  <c r="K15" i="3"/>
  <c r="I16" i="3" l="1"/>
  <c r="F16" i="3"/>
  <c r="G16" i="3" l="1"/>
  <c r="H16" i="3" s="1"/>
  <c r="J16" i="3" s="1"/>
  <c r="D17" i="3" s="1"/>
  <c r="K16" i="3"/>
  <c r="F17" i="3" l="1"/>
  <c r="I17" i="3"/>
  <c r="K17" i="3" l="1"/>
  <c r="G17" i="3"/>
  <c r="H17" i="3" s="1"/>
  <c r="J17" i="3" s="1"/>
  <c r="D18" i="3" s="1"/>
  <c r="I18" i="3" l="1"/>
  <c r="F18" i="3"/>
  <c r="K18" i="3" l="1"/>
  <c r="G18" i="3"/>
  <c r="H18" i="3" s="1"/>
  <c r="J18" i="3" s="1"/>
  <c r="D19" i="3" s="1"/>
  <c r="I19" i="3" l="1"/>
  <c r="F19" i="3"/>
  <c r="K19" i="3" l="1"/>
  <c r="G19" i="3"/>
  <c r="H19" i="3" s="1"/>
  <c r="J19" i="3" s="1"/>
  <c r="D20" i="3" s="1"/>
  <c r="F20" i="3" l="1"/>
  <c r="I20" i="3"/>
  <c r="K20" i="3" l="1"/>
  <c r="G20" i="3"/>
  <c r="H20" i="3" s="1"/>
  <c r="J20" i="3" s="1"/>
  <c r="D21" i="3" s="1"/>
  <c r="F21" i="3" l="1"/>
  <c r="I21" i="3"/>
  <c r="K21" i="3" l="1"/>
  <c r="G21" i="3"/>
  <c r="H21" i="3" s="1"/>
  <c r="J21" i="3" s="1"/>
  <c r="D22" i="3" s="1"/>
  <c r="I22" i="3" l="1"/>
  <c r="F22" i="3"/>
  <c r="K22" i="3" l="1"/>
  <c r="G22" i="3"/>
  <c r="H22" i="3" s="1"/>
  <c r="J22" i="3" s="1"/>
  <c r="D23" i="3" s="1"/>
  <c r="I23" i="3" l="1"/>
  <c r="F23" i="3"/>
  <c r="K23" i="3" l="1"/>
  <c r="G23" i="3"/>
  <c r="H23" i="3" s="1"/>
  <c r="J23" i="3" s="1"/>
  <c r="D24" i="3" s="1"/>
  <c r="F24" i="3" l="1"/>
  <c r="I24" i="3"/>
  <c r="K24" i="3" l="1"/>
  <c r="G24" i="3"/>
  <c r="H24" i="3" s="1"/>
  <c r="J24" i="3" s="1"/>
  <c r="D25" i="3" s="1"/>
  <c r="I25" i="3" l="1"/>
  <c r="F25" i="3"/>
  <c r="K25" i="3" l="1"/>
  <c r="G25" i="3"/>
  <c r="H25" i="3" s="1"/>
  <c r="J25" i="3" s="1"/>
  <c r="D26" i="3" s="1"/>
  <c r="I26" i="3" l="1"/>
  <c r="F26" i="3"/>
  <c r="K26" i="3" l="1"/>
  <c r="G26" i="3"/>
  <c r="H26" i="3" s="1"/>
  <c r="J26" i="3" s="1"/>
  <c r="D27" i="3" s="1"/>
  <c r="F27" i="3" l="1"/>
  <c r="I27" i="3"/>
  <c r="K27" i="3" l="1"/>
  <c r="G27" i="3"/>
  <c r="H27" i="3" s="1"/>
  <c r="J27" i="3" s="1"/>
  <c r="D28" i="3" s="1"/>
  <c r="I28" i="3" l="1"/>
  <c r="F28" i="3"/>
  <c r="K28" i="3" l="1"/>
  <c r="G28" i="3"/>
  <c r="H28" i="3" s="1"/>
  <c r="J28" i="3" s="1"/>
  <c r="D29" i="3" s="1"/>
  <c r="F29" i="3" l="1"/>
  <c r="I29" i="3"/>
  <c r="K29" i="3" l="1"/>
  <c r="G29" i="3"/>
  <c r="H29" i="3" s="1"/>
  <c r="J29" i="3" s="1"/>
  <c r="D30" i="3" s="1"/>
  <c r="I30" i="3" l="1"/>
  <c r="F30" i="3"/>
  <c r="K30" i="3" l="1"/>
  <c r="G30" i="3"/>
  <c r="H30" i="3" s="1"/>
  <c r="J30" i="3" s="1"/>
  <c r="D31" i="3" s="1"/>
  <c r="I31" i="3" l="1"/>
  <c r="F31" i="3"/>
  <c r="K31" i="3" l="1"/>
  <c r="G31" i="3"/>
  <c r="H31" i="3" s="1"/>
  <c r="J31" i="3" s="1"/>
  <c r="D32" i="3" s="1"/>
  <c r="I32" i="3" l="1"/>
  <c r="F32" i="3"/>
  <c r="K32" i="3" l="1"/>
  <c r="G32" i="3"/>
  <c r="H32" i="3" s="1"/>
  <c r="J32" i="3" s="1"/>
  <c r="D33" i="3" s="1"/>
  <c r="I33" i="3" l="1"/>
  <c r="F33" i="3"/>
  <c r="K33" i="3" l="1"/>
  <c r="G33" i="3"/>
  <c r="H33" i="3" s="1"/>
  <c r="J33" i="3" s="1"/>
  <c r="D34" i="3" s="1"/>
  <c r="I34" i="3" l="1"/>
  <c r="F34" i="3"/>
  <c r="K34" i="3" l="1"/>
  <c r="G34" i="3"/>
  <c r="H34" i="3" s="1"/>
  <c r="J34" i="3" s="1"/>
  <c r="D35" i="3" s="1"/>
  <c r="F35" i="3" l="1"/>
  <c r="I35" i="3"/>
  <c r="K35" i="3" l="1"/>
  <c r="G35" i="3"/>
  <c r="H35" i="3" s="1"/>
  <c r="J35" i="3" s="1"/>
  <c r="D36" i="3" s="1"/>
  <c r="I36" i="3" l="1"/>
  <c r="F36" i="3"/>
  <c r="K36" i="3" l="1"/>
  <c r="G36" i="3"/>
  <c r="H36" i="3" s="1"/>
  <c r="J36" i="3" s="1"/>
  <c r="D37" i="3" s="1"/>
  <c r="I37" i="3" l="1"/>
  <c r="F37" i="3"/>
  <c r="K37" i="3" l="1"/>
  <c r="G37" i="3"/>
  <c r="H37" i="3" s="1"/>
  <c r="J37" i="3" s="1"/>
  <c r="D38" i="3" s="1"/>
  <c r="I38" i="3" l="1"/>
  <c r="F38" i="3"/>
  <c r="K38" i="3" l="1"/>
  <c r="G38" i="3"/>
  <c r="H38" i="3" s="1"/>
  <c r="J38" i="3" s="1"/>
  <c r="D39" i="3" s="1"/>
  <c r="K72" i="3"/>
  <c r="I39" i="3" l="1"/>
  <c r="F39" i="3"/>
  <c r="G72" i="3"/>
  <c r="H72" i="3" s="1"/>
  <c r="K39" i="3" l="1"/>
  <c r="G39" i="3"/>
  <c r="H39" i="3" s="1"/>
  <c r="J39" i="3"/>
  <c r="D40" i="3" s="1"/>
  <c r="J72" i="3"/>
  <c r="D73" i="3" s="1"/>
  <c r="F73" i="3" s="1"/>
  <c r="K73" i="3"/>
  <c r="I40" i="3" l="1"/>
  <c r="F40" i="3"/>
  <c r="G73" i="3"/>
  <c r="H73" i="3" s="1"/>
  <c r="K40" i="3" l="1"/>
  <c r="G40" i="3"/>
  <c r="H40" i="3" s="1"/>
  <c r="J40" i="3" s="1"/>
  <c r="D41" i="3" s="1"/>
  <c r="J73" i="3"/>
  <c r="D74" i="3" s="1"/>
  <c r="F74" i="3" s="1"/>
  <c r="K74" i="3"/>
  <c r="I41" i="3" l="1"/>
  <c r="F41" i="3"/>
  <c r="G74" i="3"/>
  <c r="H74" i="3" s="1"/>
  <c r="K41" i="3" l="1"/>
  <c r="G41" i="3"/>
  <c r="H41" i="3" s="1"/>
  <c r="J41" i="3" s="1"/>
  <c r="D42" i="3" s="1"/>
  <c r="J74" i="3"/>
  <c r="D75" i="3" s="1"/>
  <c r="F75" i="3" s="1"/>
  <c r="K75" i="3"/>
  <c r="I42" i="3" l="1"/>
  <c r="F42" i="3"/>
  <c r="G75" i="3"/>
  <c r="H75" i="3" s="1"/>
  <c r="K42" i="3" l="1"/>
  <c r="G42" i="3"/>
  <c r="H42" i="3" s="1"/>
  <c r="J42" i="3" s="1"/>
  <c r="D43" i="3" s="1"/>
  <c r="J75" i="3"/>
  <c r="D76" i="3" s="1"/>
  <c r="F76" i="3" s="1"/>
  <c r="K76" i="3"/>
  <c r="I43" i="3" l="1"/>
  <c r="K43" i="3" s="1"/>
  <c r="F43" i="3"/>
  <c r="G76" i="3"/>
  <c r="H76" i="3" s="1"/>
  <c r="G43" i="3" l="1"/>
  <c r="H43" i="3" s="1"/>
  <c r="J43" i="3" s="1"/>
  <c r="D44" i="3" s="1"/>
  <c r="J76" i="3"/>
  <c r="D77" i="3" s="1"/>
  <c r="F77" i="3" s="1"/>
  <c r="K77" i="3"/>
  <c r="I44" i="3" l="1"/>
  <c r="K44" i="3" s="1"/>
  <c r="F44" i="3"/>
  <c r="G77" i="3"/>
  <c r="H77" i="3" s="1"/>
  <c r="G44" i="3" l="1"/>
  <c r="H44" i="3" s="1"/>
  <c r="J44" i="3" s="1"/>
  <c r="D45" i="3" s="1"/>
  <c r="J77" i="3"/>
  <c r="D78" i="3" s="1"/>
  <c r="F78" i="3" s="1"/>
  <c r="K78" i="3"/>
  <c r="I45" i="3" l="1"/>
  <c r="K45" i="3" s="1"/>
  <c r="F45" i="3"/>
  <c r="G78" i="3"/>
  <c r="H78" i="3" s="1"/>
  <c r="G45" i="3" l="1"/>
  <c r="H45" i="3" s="1"/>
  <c r="J45" i="3" s="1"/>
  <c r="D46" i="3" s="1"/>
  <c r="J78" i="3"/>
  <c r="D79" i="3" s="1"/>
  <c r="F79" i="3" s="1"/>
  <c r="K79" i="3"/>
  <c r="F46" i="3" l="1"/>
  <c r="I46" i="3"/>
  <c r="K46" i="3" s="1"/>
  <c r="G79" i="3"/>
  <c r="H79" i="3" s="1"/>
  <c r="G46" i="3" l="1"/>
  <c r="H46" i="3" s="1"/>
  <c r="J46" i="3" s="1"/>
  <c r="D47" i="3" s="1"/>
  <c r="J79" i="3"/>
  <c r="D80" i="3" s="1"/>
  <c r="F80" i="3" s="1"/>
  <c r="K80" i="3"/>
  <c r="F47" i="3" l="1"/>
  <c r="I47" i="3"/>
  <c r="K47" i="3" s="1"/>
  <c r="G80" i="3"/>
  <c r="H80" i="3" s="1"/>
  <c r="G47" i="3" l="1"/>
  <c r="H47" i="3" s="1"/>
  <c r="J47" i="3" s="1"/>
  <c r="D48" i="3" s="1"/>
  <c r="J80" i="3"/>
  <c r="D81" i="3" s="1"/>
  <c r="K81" i="3"/>
  <c r="F81" i="3"/>
  <c r="F48" i="3" l="1"/>
  <c r="I48" i="3"/>
  <c r="K48" i="3" s="1"/>
  <c r="G81" i="3"/>
  <c r="H81" i="3" s="1"/>
  <c r="G48" i="3" l="1"/>
  <c r="H48" i="3" s="1"/>
  <c r="J48" i="3" s="1"/>
  <c r="D49" i="3" s="1"/>
  <c r="J81" i="3"/>
  <c r="D82" i="3" s="1"/>
  <c r="K82" i="3"/>
  <c r="F82" i="3"/>
  <c r="D84" i="3"/>
  <c r="K85" i="3"/>
  <c r="F85" i="3"/>
  <c r="F49" i="3" l="1"/>
  <c r="I49" i="3"/>
  <c r="K49" i="3" s="1"/>
  <c r="G82" i="3"/>
  <c r="H82" i="3" s="1"/>
  <c r="K84" i="3"/>
  <c r="F84" i="3"/>
  <c r="G85" i="3"/>
  <c r="H85" i="3" s="1"/>
  <c r="J85" i="3"/>
  <c r="D86" i="3"/>
  <c r="F86" i="3" s="1"/>
  <c r="G49" i="3" l="1"/>
  <c r="H49" i="3" s="1"/>
  <c r="J49" i="3" s="1"/>
  <c r="D50" i="3" s="1"/>
  <c r="J82" i="3"/>
  <c r="D83" i="3" s="1"/>
  <c r="K83" i="3"/>
  <c r="F83" i="3"/>
  <c r="G84" i="3"/>
  <c r="H84" i="3" s="1"/>
  <c r="J84" i="3"/>
  <c r="D85" i="3" s="1"/>
  <c r="F50" i="3" l="1"/>
  <c r="I50" i="3"/>
  <c r="K50" i="3" s="1"/>
  <c r="G83" i="3"/>
  <c r="H83" i="3" s="1"/>
  <c r="K86" i="3"/>
  <c r="G86" i="3"/>
  <c r="H86" i="3" s="1"/>
  <c r="G50" i="3" l="1"/>
  <c r="H50" i="3" s="1"/>
  <c r="J50" i="3" s="1"/>
  <c r="D51" i="3" s="1"/>
  <c r="J86" i="3"/>
  <c r="J83" i="3"/>
  <c r="F51" i="3" l="1"/>
  <c r="I51" i="3"/>
  <c r="K51" i="3" l="1"/>
  <c r="G51" i="3"/>
  <c r="H51" i="3" s="1"/>
  <c r="J51" i="3" s="1"/>
  <c r="D52" i="3" s="1"/>
  <c r="F52" i="3" l="1"/>
  <c r="I52" i="3"/>
  <c r="K52" i="3" l="1"/>
  <c r="G52" i="3"/>
  <c r="H52" i="3" s="1"/>
  <c r="J52" i="3" s="1"/>
  <c r="D53" i="3" s="1"/>
  <c r="F53" i="3" l="1"/>
  <c r="I53" i="3"/>
  <c r="K53" i="3" l="1"/>
  <c r="G53" i="3"/>
  <c r="H53" i="3" s="1"/>
  <c r="J53" i="3"/>
  <c r="D54" i="3" s="1"/>
  <c r="F54" i="3" l="1"/>
  <c r="I54" i="3"/>
  <c r="K54" i="3" l="1"/>
  <c r="G54" i="3"/>
  <c r="H54" i="3" s="1"/>
  <c r="J54" i="3" s="1"/>
  <c r="D55" i="3" s="1"/>
  <c r="F55" i="3" l="1"/>
  <c r="I55" i="3"/>
  <c r="K55" i="3" l="1"/>
  <c r="G55" i="3"/>
  <c r="H55" i="3" s="1"/>
  <c r="J55" i="3" s="1"/>
  <c r="D56" i="3" s="1"/>
  <c r="F56" i="3" l="1"/>
  <c r="I56" i="3"/>
  <c r="K56" i="3" s="1"/>
  <c r="G56" i="3" l="1"/>
  <c r="H56" i="3" s="1"/>
  <c r="J56" i="3" s="1"/>
  <c r="D57" i="3" s="1"/>
  <c r="F57" i="3" l="1"/>
  <c r="I57" i="3"/>
  <c r="K57" i="3" s="1"/>
  <c r="G57" i="3" l="1"/>
  <c r="H57" i="3" s="1"/>
  <c r="J57" i="3" s="1"/>
  <c r="D58" i="3" s="1"/>
  <c r="F58" i="3" l="1"/>
  <c r="I58" i="3"/>
  <c r="K58" i="3" s="1"/>
  <c r="G58" i="3" l="1"/>
  <c r="H58" i="3" s="1"/>
  <c r="J58" i="3" s="1"/>
  <c r="D59" i="3" s="1"/>
  <c r="F59" i="3" l="1"/>
  <c r="I59" i="3"/>
  <c r="K59" i="3" s="1"/>
  <c r="G59" i="3" l="1"/>
  <c r="H59" i="3" s="1"/>
  <c r="J59" i="3"/>
  <c r="D60" i="3" s="1"/>
  <c r="F60" i="3" l="1"/>
  <c r="I60" i="3"/>
  <c r="K60" i="3" s="1"/>
  <c r="G60" i="3" l="1"/>
  <c r="H60" i="3" s="1"/>
  <c r="J60" i="3" s="1"/>
  <c r="D61" i="3" s="1"/>
  <c r="F61" i="3" l="1"/>
  <c r="I61" i="3"/>
  <c r="K61" i="3" s="1"/>
  <c r="G61" i="3" l="1"/>
  <c r="H61" i="3" s="1"/>
  <c r="J61" i="3" s="1"/>
  <c r="D62" i="3" s="1"/>
  <c r="F62" i="3" l="1"/>
  <c r="I62" i="3"/>
  <c r="K62" i="3" s="1"/>
  <c r="G62" i="3" l="1"/>
  <c r="H62" i="3" s="1"/>
  <c r="J62" i="3"/>
  <c r="D63" i="3" s="1"/>
  <c r="F63" i="3" l="1"/>
  <c r="I63" i="3"/>
  <c r="K63" i="3" s="1"/>
  <c r="G63" i="3" l="1"/>
  <c r="H63" i="3" s="1"/>
  <c r="J63" i="3"/>
  <c r="D64" i="3" s="1"/>
  <c r="F64" i="3" l="1"/>
  <c r="I64" i="3"/>
  <c r="K64" i="3" s="1"/>
  <c r="G64" i="3" l="1"/>
  <c r="H64" i="3" s="1"/>
  <c r="J64" i="3"/>
  <c r="D65" i="3" s="1"/>
  <c r="F65" i="3" l="1"/>
  <c r="I65" i="3"/>
  <c r="K65" i="3" s="1"/>
  <c r="G65" i="3" l="1"/>
  <c r="H65" i="3" s="1"/>
  <c r="J65" i="3" s="1"/>
  <c r="D66" i="3" s="1"/>
  <c r="F66" i="3" l="1"/>
  <c r="I66" i="3"/>
  <c r="K66" i="3" s="1"/>
  <c r="G66" i="3" l="1"/>
  <c r="H66" i="3" s="1"/>
  <c r="J66" i="3"/>
  <c r="D67" i="3" s="1"/>
  <c r="F67" i="3" l="1"/>
  <c r="I67" i="3"/>
  <c r="K67" i="3" s="1"/>
  <c r="G67" i="3" l="1"/>
  <c r="H67" i="3" s="1"/>
  <c r="J67" i="3"/>
  <c r="D68" i="3" s="1"/>
  <c r="F68" i="3" l="1"/>
  <c r="I68" i="3"/>
  <c r="K68" i="3" s="1"/>
  <c r="G68" i="3" l="1"/>
  <c r="H68" i="3" s="1"/>
  <c r="J68" i="3"/>
  <c r="D69" i="3" s="1"/>
  <c r="F69" i="3" l="1"/>
  <c r="I69" i="3"/>
  <c r="K69" i="3" s="1"/>
  <c r="G69" i="3" l="1"/>
  <c r="H69" i="3" s="1"/>
  <c r="J69" i="3"/>
  <c r="D70" i="3" s="1"/>
  <c r="F70" i="3" l="1"/>
  <c r="I70" i="3"/>
  <c r="K70" i="3" s="1"/>
  <c r="G70" i="3" l="1"/>
  <c r="H70" i="3" s="1"/>
  <c r="J70" i="3"/>
  <c r="D71" i="3" s="1"/>
  <c r="F71" i="3" l="1"/>
  <c r="I71" i="3"/>
  <c r="K71" i="3" l="1"/>
  <c r="I7" i="3"/>
  <c r="G71" i="3"/>
  <c r="H71" i="3" s="1"/>
  <c r="J71" i="3"/>
  <c r="D72" i="3" s="1"/>
  <c r="F72" i="3" s="1"/>
  <c r="I6" i="3" s="1"/>
</calcChain>
</file>

<file path=xl/sharedStrings.xml><?xml version="1.0" encoding="utf-8"?>
<sst xmlns="http://schemas.openxmlformats.org/spreadsheetml/2006/main" count="71" uniqueCount="25">
  <si>
    <t>Loan amount</t>
  </si>
  <si>
    <t>Annual interest rate</t>
  </si>
  <si>
    <t>Loan period in years</t>
  </si>
  <si>
    <t>Number of payments per year</t>
  </si>
  <si>
    <t>Start date of loan</t>
  </si>
  <si>
    <t>Scheduled payment</t>
  </si>
  <si>
    <t>Scheduled number of payments</t>
  </si>
  <si>
    <t>Actual number of payments</t>
  </si>
  <si>
    <t>Total early payments</t>
  </si>
  <si>
    <t>Total interest</t>
  </si>
  <si>
    <t>ENTER VALUES</t>
  </si>
  <si>
    <t>LOAN SUMMARY</t>
  </si>
  <si>
    <t>PMT NO</t>
  </si>
  <si>
    <t>PAYMENT DATE</t>
  </si>
  <si>
    <t>BEGINNING BALANCE</t>
  </si>
  <si>
    <t>SCHEDULED PAYMENT</t>
  </si>
  <si>
    <t>EXTRA PAYMENT</t>
  </si>
  <si>
    <t>TOTAL PAYMENT</t>
  </si>
  <si>
    <t>PRINCIPAL</t>
  </si>
  <si>
    <t>INTEREST</t>
  </si>
  <si>
    <t>ENDING BALANCE</t>
  </si>
  <si>
    <t>CUMULATIVE INTEREST</t>
  </si>
  <si>
    <t>Paid</t>
  </si>
  <si>
    <t>Unpaid</t>
  </si>
  <si>
    <t>JOEST US CONSULT LOAN AMORTIZATION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</si>
</sst>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0.0000%"/>
  </numFmts>
  <fonts count="9" x14ac:knownFonts="1">
    <font>
      <sz val="11"/>
      <name val="Arial"/>
      <family val="2"/>
      <scheme val="minor"/>
    </font>
    <font>
      <b/>
      <sz val="16"/>
      <color theme="1" tint="0.24994659260841701"/>
      <name val="Microsoft Sans Serif"/>
      <family val="2"/>
      <scheme val="major"/>
    </font>
    <font>
      <b/>
      <sz val="11"/>
      <color theme="3"/>
      <name val="Arial"/>
      <family val="2"/>
      <scheme val="minor"/>
    </font>
    <font>
      <sz val="11"/>
      <color theme="1" tint="0.24994659260841701"/>
      <name val="Arial"/>
      <family val="2"/>
      <scheme val="minor"/>
    </font>
    <font>
      <b/>
      <sz val="11"/>
      <color theme="1" tint="0.24994659260841701"/>
      <name val="Microsoft Sans Serif"/>
      <family val="2"/>
      <scheme val="major"/>
    </font>
    <font>
      <i/>
      <sz val="11"/>
      <color theme="1" tint="0.34998626667073579"/>
      <name val="Arial"/>
      <family val="2"/>
      <scheme val="minor"/>
    </font>
    <font>
      <sz val="1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0"/>
      <color theme="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theme="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4" tint="-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</borders>
  <cellStyleXfs count="14">
    <xf numFmtId="0" fontId="0" fillId="0" borderId="0"/>
    <xf numFmtId="0" fontId="1" fillId="0" borderId="1" applyNumberFormat="0" applyFill="0" applyProtection="0">
      <alignment vertical="center"/>
    </xf>
    <xf numFmtId="0" fontId="4" fillId="0" borderId="2" applyNumberFormat="0" applyFill="0" applyProtection="0">
      <alignment vertical="center"/>
    </xf>
    <xf numFmtId="0" fontId="2" fillId="0" borderId="3" applyNumberFormat="0" applyFill="0" applyProtection="0">
      <alignment vertical="center"/>
    </xf>
    <xf numFmtId="0" fontId="3" fillId="2" borderId="4" applyNumberFormat="0" applyProtection="0">
      <alignment horizontal="right"/>
    </xf>
    <xf numFmtId="0" fontId="5" fillId="0" borderId="4" applyNumberFormat="0" applyProtection="0">
      <alignment vertical="center"/>
    </xf>
    <xf numFmtId="10" fontId="6" fillId="0" borderId="0" applyFont="0" applyFill="0" applyBorder="0" applyAlignment="0" applyProtection="0"/>
    <xf numFmtId="164" fontId="3" fillId="2" borderId="0" applyFont="0" applyFill="0" applyBorder="0" applyAlignment="0" applyProtection="0"/>
    <xf numFmtId="0" fontId="3" fillId="3" borderId="0" applyNumberFormat="0" applyFont="0" applyAlignment="0">
      <alignment horizontal="center" vertical="center" wrapText="1"/>
    </xf>
    <xf numFmtId="0" fontId="7" fillId="4" borderId="0" applyNumberFormat="0" applyBorder="0" applyProtection="0">
      <alignment vertical="center" wrapText="1"/>
    </xf>
    <xf numFmtId="1" fontId="3" fillId="3" borderId="0" applyFont="0" applyFill="0" applyBorder="0" applyAlignment="0"/>
    <xf numFmtId="14" fontId="3" fillId="0" borderId="0" applyFont="0" applyFill="0" applyBorder="0" applyAlignment="0"/>
    <xf numFmtId="164" fontId="3" fillId="2" borderId="0" applyFont="0" applyFill="0" applyBorder="0" applyProtection="0">
      <alignment horizontal="right" indent="2"/>
    </xf>
    <xf numFmtId="0" fontId="7" fillId="4" borderId="0" applyBorder="0" applyProtection="0">
      <alignment horizontal="right" vertical="center" wrapText="1" indent="2"/>
    </xf>
  </cellStyleXfs>
  <cellXfs count="25">
    <xf numFmtId="0" fontId="0" fillId="0" borderId="0" xfId="0"/>
    <xf numFmtId="0" fontId="1" fillId="0" borderId="1" xfId="1">
      <alignment vertical="center"/>
    </xf>
    <xf numFmtId="0" fontId="4" fillId="0" borderId="2" xfId="2">
      <alignment vertical="center"/>
    </xf>
    <xf numFmtId="164" fontId="3" fillId="2" borderId="0" xfId="7"/>
    <xf numFmtId="164" fontId="3" fillId="3" borderId="0" xfId="8" applyNumberFormat="1" applyAlignment="1"/>
    <xf numFmtId="164" fontId="3" fillId="3" borderId="4" xfId="8" applyNumberFormat="1" applyBorder="1" applyAlignment="1"/>
    <xf numFmtId="1" fontId="3" fillId="2" borderId="0" xfId="10" applyFill="1"/>
    <xf numFmtId="1" fontId="3" fillId="2" borderId="4" xfId="10" applyFill="1" applyBorder="1"/>
    <xf numFmtId="1" fontId="3" fillId="3" borderId="4" xfId="10" applyBorder="1" applyAlignment="1"/>
    <xf numFmtId="1" fontId="0" fillId="0" borderId="0" xfId="10" applyFont="1" applyFill="1" applyBorder="1" applyAlignment="1">
      <alignment horizontal="left"/>
    </xf>
    <xf numFmtId="14" fontId="3" fillId="2" borderId="4" xfId="11" applyFill="1" applyBorder="1"/>
    <xf numFmtId="14" fontId="0" fillId="0" borderId="0" xfId="11" applyFont="1" applyFill="1" applyBorder="1" applyAlignment="1">
      <alignment horizontal="left"/>
    </xf>
    <xf numFmtId="164" fontId="0" fillId="0" borderId="0" xfId="12" applyFont="1" applyFill="1" applyBorder="1">
      <alignment horizontal="right" indent="2"/>
    </xf>
    <xf numFmtId="0" fontId="8" fillId="5" borderId="0" xfId="9" applyFont="1" applyFill="1">
      <alignment vertical="center" wrapText="1"/>
    </xf>
    <xf numFmtId="0" fontId="8" fillId="5" borderId="0" xfId="13" applyFont="1" applyFill="1">
      <alignment horizontal="right" vertical="center" wrapText="1" indent="2"/>
    </xf>
    <xf numFmtId="165" fontId="3" fillId="2" borderId="4" xfId="6" applyNumberFormat="1" applyFont="1" applyFill="1" applyBorder="1" applyAlignment="1">
      <alignment horizontal="right"/>
    </xf>
    <xf numFmtId="164" fontId="0" fillId="0" borderId="0" xfId="0" applyNumberFormat="1"/>
    <xf numFmtId="164" fontId="0" fillId="6" borderId="0" xfId="12" applyFont="1" applyFill="1" applyBorder="1">
      <alignment horizontal="right" indent="2"/>
    </xf>
    <xf numFmtId="0" fontId="5" fillId="0" borderId="4" xfId="5">
      <alignment vertical="center"/>
    </xf>
    <xf numFmtId="0" fontId="5" fillId="0" borderId="5" xfId="5" applyBorder="1">
      <alignment vertical="center"/>
    </xf>
    <xf numFmtId="0" fontId="0" fillId="0" borderId="0" xfId="0" applyBorder="1"/>
    <xf numFmtId="164" fontId="3" fillId="2" borderId="0" xfId="7" applyFont="1" applyFill="1" applyBorder="1"/>
    <xf numFmtId="0" fontId="2" fillId="0" borderId="0" xfId="3" applyBorder="1">
      <alignment vertical="center"/>
    </xf>
    <xf numFmtId="0" fontId="3" fillId="2" borderId="6" xfId="4" applyBorder="1">
      <alignment horizontal="right"/>
    </xf>
    <xf numFmtId="0" fontId="5" fillId="0" borderId="6" xfId="5" applyBorder="1">
      <alignment vertical="center"/>
    </xf>
  </cellXfs>
  <cellStyles count="14">
    <cellStyle name="Amount" xfId="7" xr:uid="{00000000-0005-0000-0000-000000000000}"/>
    <cellStyle name="Date" xfId="11" xr:uid="{00000000-0005-0000-0000-000001000000}"/>
    <cellStyle name="Explanatory Text" xfId="5" builtinId="53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9" builtinId="19" customBuiltin="1"/>
    <cellStyle name="Heading 4 Right aligned" xfId="13" xr:uid="{00000000-0005-0000-0000-000007000000}"/>
    <cellStyle name="Input" xfId="4" builtinId="20" customBuiltin="1"/>
    <cellStyle name="Loan Summary" xfId="8" xr:uid="{00000000-0005-0000-0000-000009000000}"/>
    <cellStyle name="Normal" xfId="0" builtinId="0" customBuiltin="1"/>
    <cellStyle name="Number" xfId="10" xr:uid="{00000000-0005-0000-0000-00000B000000}"/>
    <cellStyle name="Percent" xfId="6" builtinId="5" customBuiltin="1"/>
    <cellStyle name="Table Amount" xfId="12" xr:uid="{00000000-0005-0000-0000-00000D000000}"/>
  </cellStyles>
  <dxfs count="12">
    <dxf>
      <fill>
        <patternFill>
          <bgColor theme="5"/>
        </patternFill>
      </fill>
    </dxf>
    <dxf>
      <fill>
        <patternFill>
          <bgColor theme="4" tint="0.79998168889431442"/>
        </patternFill>
      </fill>
    </dxf>
    <dxf>
      <fill>
        <patternFill>
          <bgColor theme="5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theme="0"/>
        <name val="Arial"/>
        <family val="2"/>
        <scheme val="minor"/>
      </font>
      <fill>
        <patternFill patternType="solid">
          <fgColor indexed="64"/>
          <bgColor rgb="FF003300"/>
        </patternFill>
      </fill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</dxf>
    <dxf>
      <font>
        <color theme="1" tint="0.24994659260841701"/>
      </font>
    </dxf>
    <dxf>
      <font>
        <color theme="1" tint="0.24994659260841701"/>
      </font>
      <border>
        <top style="double">
          <color theme="4"/>
        </top>
      </border>
    </dxf>
    <dxf>
      <font>
        <b/>
        <i val="0"/>
        <color theme="0"/>
      </font>
      <fill>
        <patternFill patternType="solid">
          <fgColor theme="4"/>
          <bgColor theme="4" tint="-0.499984740745262"/>
        </patternFill>
      </fill>
    </dxf>
    <dxf>
      <font>
        <color theme="1" tint="0.2499465926084170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TableStyleMedium2" defaultPivotStyle="PivotStyleLight16">
    <tableStyle name="Loan Amortization Schedule" pivot="0" count="7" xr9:uid="{00000000-0011-0000-FFFF-FFFF00000000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66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7A9754-96DB-4745-B49D-700CE6ADDD1F}" name="PaymentSchedule3" displayName="PaymentSchedule3" ref="B11:K374" totalsRowShown="0" headerRowDxfId="4" headerRowCellStyle="Amount">
  <tableColumns count="10">
    <tableColumn id="1" xr3:uid="{481C41BA-E92A-464B-A634-05034D97F741}" name="PMT NO" dataCellStyle="Number">
      <calculatedColumnFormula>IF(LoanIsGood,IF(ROW()-ROW(PaymentSchedule3[[#Headers],[PMT NO]])&gt;ScheduledNumberOfPayments,"",ROW()-ROW(PaymentSchedule3[[#Headers],[PMT NO]])),"")</calculatedColumnFormula>
    </tableColumn>
    <tableColumn id="2" xr3:uid="{26D6053F-31FD-4AC5-8F0D-43CA449E05CA}" name="PAYMENT DATE" dataCellStyle="Date">
      <calculatedColumnFormula>IF(PaymentSchedule3[[#This Row],[PMT NO]]&lt;&gt;"",EOMONTH(LoanStartDate,ROW(PaymentSchedule3[[#This Row],[PMT NO]])-ROW(PaymentSchedule3[[#Headers],[PMT NO]])-2)+DAY(LoanStartDate),"")</calculatedColumnFormula>
    </tableColumn>
    <tableColumn id="3" xr3:uid="{0CBEC0C5-EBA7-4377-8AED-73F8D42E91C9}" name="BEGINNING BALANCE" dataCellStyle="Table Amount">
      <calculatedColumnFormula>IF(PaymentSchedule3[[#This Row],[PMT NO]]&lt;&gt;"",IF(ROW()-ROW(PaymentSchedule3[[#Headers],[BEGINNING BALANCE]])=1,LoanAmount,INDEX(PaymentSchedule3[ENDING BALANCE],ROW()-ROW(PaymentSchedule3[[#Headers],[BEGINNING BALANCE]])-1)),"")</calculatedColumnFormula>
    </tableColumn>
    <tableColumn id="4" xr3:uid="{6AB69B17-FF11-488F-B10A-46DA853132F4}" name="SCHEDULED PAYMENT" dataCellStyle="Table Amount">
      <calculatedColumnFormula>IF(PaymentSchedule3[[#This Row],[PMT NO]]&lt;&gt;"",ScheduledPayment,"")</calculatedColumnFormula>
    </tableColumn>
    <tableColumn id="5" xr3:uid="{213D3116-D073-462C-9E3C-1A4418578513}" name="EXTRA PAYMENT" dataCellStyle="Table Amount">
      <calculatedColumnFormula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calculatedColumnFormula>
    </tableColumn>
    <tableColumn id="6" xr3:uid="{44861F1C-B08E-422E-B518-593C610BB8BC}" name="TOTAL PAYMENT" dataCellStyle="Table Amount">
      <calculatedColumnFormula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calculatedColumnFormula>
    </tableColumn>
    <tableColumn id="7" xr3:uid="{184E4AED-0D26-427F-AC38-F215D3CBA5D1}" name="PRINCIPAL" dataCellStyle="Table Amount">
      <calculatedColumnFormula>IF(PaymentSchedule3[[#This Row],[PMT NO]]&lt;&gt;"",PaymentSchedule3[[#This Row],[TOTAL PAYMENT]]-PaymentSchedule3[[#This Row],[INTEREST]],"")</calculatedColumnFormula>
    </tableColumn>
    <tableColumn id="8" xr3:uid="{A29607FA-AA4F-4CD4-8109-39623A4A4A4F}" name="INTEREST" dataCellStyle="Table Amount">
      <calculatedColumnFormula>IF(PaymentSchedule3[[#This Row],[PMT NO]]&lt;&gt;"",PaymentSchedule3[[#This Row],[BEGINNING BALANCE]]*(InterestRate/PaymentsPerYear),"")</calculatedColumnFormula>
    </tableColumn>
    <tableColumn id="9" xr3:uid="{365A9C25-AC61-4093-990B-D121FB86B6A8}" name="ENDING BALANCE" dataCellStyle="Table Amount">
      <calculatedColumnFormula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calculatedColumnFormula>
    </tableColumn>
    <tableColumn id="10" xr3:uid="{0577D29A-C921-46DD-9EF9-FE21F5ABAFF0}" name="CUMULATIVE INTEREST" dataCellStyle="Table Amount">
      <calculatedColumnFormula>IF(PaymentSchedule3[[#This Row],[PMT NO]]&lt;&gt;"",SUM(INDEX(PaymentSchedule3[INTEREST],1,1):PaymentSchedule3[[#This Row],[INTEREST]]),"")</calculatedColumnFormula>
    </tableColumn>
  </tableColumns>
  <tableStyleInfo name="Loan Amortization Schedule" showFirstColumn="0" showLastColumn="0" showRowStripes="1" showColumnStripes="0"/>
  <extLst>
    <ext xmlns:x14="http://schemas.microsoft.com/office/spreadsheetml/2009/9/main" uri="{504A1905-F514-4f6f-8877-14C23A59335A}">
      <x14:table altTextSummary="Track payment number, payment date, beginning balance, ending balance, scheduled payment, extra payment, principal amount, interest and cumulative interest amounts"/>
    </ext>
  </extLst>
</table>
</file>

<file path=xl/theme/theme1.xml><?xml version="1.0" encoding="utf-8"?>
<a:theme xmlns:a="http://schemas.openxmlformats.org/drawingml/2006/main" name="Office Theme">
  <a:themeElements>
    <a:clrScheme name="Loan Amortization Schedule">
      <a:dk1>
        <a:srgbClr val="000000"/>
      </a:dk1>
      <a:lt1>
        <a:srgbClr val="FFFFFF"/>
      </a:lt1>
      <a:dk2>
        <a:srgbClr val="635C50"/>
      </a:dk2>
      <a:lt2>
        <a:srgbClr val="E8E7E5"/>
      </a:lt2>
      <a:accent1>
        <a:srgbClr val="84C183"/>
      </a:accent1>
      <a:accent2>
        <a:srgbClr val="FCF600"/>
      </a:accent2>
      <a:accent3>
        <a:srgbClr val="82CECC"/>
      </a:accent3>
      <a:accent4>
        <a:srgbClr val="FFAD2E"/>
      </a:accent4>
      <a:accent5>
        <a:srgbClr val="E67342"/>
      </a:accent5>
      <a:accent6>
        <a:srgbClr val="B580A1"/>
      </a:accent6>
      <a:hlink>
        <a:srgbClr val="82CECC"/>
      </a:hlink>
      <a:folHlink>
        <a:srgbClr val="B580A1"/>
      </a:folHlink>
    </a:clrScheme>
    <a:fontScheme name="Loan Amortization Schedule">
      <a:majorFont>
        <a:latin typeface="Microsoft Sans Serif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E45E7-C1BC-475F-9276-48EE303AD4E1}">
  <sheetPr>
    <tabColor theme="4"/>
    <pageSetUpPr autoPageBreaks="0" fitToPage="1"/>
  </sheetPr>
  <dimension ref="B1:P374"/>
  <sheetViews>
    <sheetView showGridLines="0" tabSelected="1" topLeftCell="B1" zoomScaleNormal="100" workbookViewId="0">
      <pane ySplit="11" topLeftCell="A12" activePane="bottomLeft" state="frozen"/>
      <selection activeCell="B1" sqref="B1"/>
      <selection pane="bottomLeft" activeCell="N5" sqref="N5"/>
    </sheetView>
  </sheetViews>
  <sheetFormatPr defaultRowHeight="14" x14ac:dyDescent="0.3"/>
  <cols>
    <col min="1" max="1" width="2.58203125" customWidth="1"/>
    <col min="2" max="2" width="6.83203125" customWidth="1"/>
    <col min="3" max="3" width="15" customWidth="1"/>
    <col min="4" max="4" width="16.75" customWidth="1"/>
    <col min="5" max="5" width="15.25" bestFit="1" customWidth="1"/>
    <col min="6" max="6" width="12.75" bestFit="1" customWidth="1"/>
    <col min="7" max="7" width="15.58203125" customWidth="1"/>
    <col min="8" max="8" width="13.75" bestFit="1" customWidth="1"/>
    <col min="9" max="9" width="12.75" bestFit="1" customWidth="1"/>
    <col min="10" max="10" width="13.75" bestFit="1" customWidth="1"/>
    <col min="11" max="11" width="15.83203125" bestFit="1" customWidth="1"/>
    <col min="12" max="12" width="1.25" customWidth="1"/>
  </cols>
  <sheetData>
    <row r="1" spans="2:13" ht="21" thickBot="1" x14ac:dyDescent="0.35">
      <c r="B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2:13" ht="20.149999999999999" customHeight="1" thickTop="1" thickBot="1" x14ac:dyDescent="0.35">
      <c r="C2" s="2" t="s">
        <v>10</v>
      </c>
      <c r="D2" s="2"/>
      <c r="E2" s="2"/>
      <c r="G2" s="2" t="s">
        <v>11</v>
      </c>
      <c r="H2" s="2"/>
      <c r="I2" s="2"/>
    </row>
    <row r="3" spans="2:13" ht="14.25" customHeight="1" x14ac:dyDescent="0.3">
      <c r="C3" s="19" t="s">
        <v>0</v>
      </c>
      <c r="D3" s="19"/>
      <c r="E3" s="3">
        <v>25783.81</v>
      </c>
      <c r="G3" s="19" t="s">
        <v>5</v>
      </c>
      <c r="H3" s="19"/>
      <c r="I3" s="4">
        <v>624.84</v>
      </c>
    </row>
    <row r="4" spans="2:13" ht="14.5" x14ac:dyDescent="0.3">
      <c r="C4" s="18" t="s">
        <v>1</v>
      </c>
      <c r="D4" s="18"/>
      <c r="E4" s="15">
        <v>7.4999999999999997E-2</v>
      </c>
      <c r="G4" s="18" t="s">
        <v>6</v>
      </c>
      <c r="H4" s="18"/>
      <c r="I4" s="8">
        <v>48</v>
      </c>
    </row>
    <row r="5" spans="2:13" ht="14.5" x14ac:dyDescent="0.3">
      <c r="C5" s="18" t="s">
        <v>2</v>
      </c>
      <c r="D5" s="18"/>
      <c r="E5" s="6">
        <v>5</v>
      </c>
      <c r="G5" s="18" t="s">
        <v>7</v>
      </c>
      <c r="H5" s="18"/>
      <c r="I5" s="8">
        <v>12</v>
      </c>
    </row>
    <row r="6" spans="2:13" ht="14.5" x14ac:dyDescent="0.3">
      <c r="C6" s="18" t="s">
        <v>3</v>
      </c>
      <c r="D6" s="18"/>
      <c r="E6" s="7">
        <v>12</v>
      </c>
      <c r="G6" s="18" t="s">
        <v>8</v>
      </c>
      <c r="H6" s="18"/>
      <c r="I6" s="5">
        <f>TotalEarlyPayments</f>
        <v>0</v>
      </c>
    </row>
    <row r="7" spans="2:13" ht="14.5" x14ac:dyDescent="0.3">
      <c r="C7" s="18" t="s">
        <v>4</v>
      </c>
      <c r="D7" s="18"/>
      <c r="E7" s="10">
        <v>45810</v>
      </c>
      <c r="G7" s="18" t="s">
        <v>9</v>
      </c>
      <c r="H7" s="18"/>
      <c r="I7" s="5">
        <f>TotalInterest</f>
        <v>4129.5432883841249</v>
      </c>
    </row>
    <row r="8" spans="2:13" s="20" customFormat="1" x14ac:dyDescent="0.3"/>
    <row r="9" spans="2:13" s="20" customFormat="1" ht="14.5" x14ac:dyDescent="0.3">
      <c r="C9" s="24"/>
      <c r="D9" s="24"/>
      <c r="E9" s="21"/>
      <c r="G9" s="22"/>
      <c r="H9" s="23"/>
      <c r="I9" s="23"/>
    </row>
    <row r="11" spans="2:13" ht="35.15" customHeight="1" x14ac:dyDescent="0.3">
      <c r="B11" s="13" t="s">
        <v>12</v>
      </c>
      <c r="C11" s="13" t="s">
        <v>13</v>
      </c>
      <c r="D11" s="14" t="s">
        <v>14</v>
      </c>
      <c r="E11" s="14" t="s">
        <v>15</v>
      </c>
      <c r="F11" s="14" t="s">
        <v>16</v>
      </c>
      <c r="G11" s="14" t="s">
        <v>17</v>
      </c>
      <c r="H11" s="14" t="s">
        <v>18</v>
      </c>
      <c r="I11" s="14" t="s">
        <v>19</v>
      </c>
      <c r="J11" s="14" t="s">
        <v>20</v>
      </c>
      <c r="K11" s="14" t="s">
        <v>21</v>
      </c>
      <c r="L11" s="14"/>
    </row>
    <row r="12" spans="2:13" x14ac:dyDescent="0.3">
      <c r="B12" s="9">
        <f>IF(LoanIsGood,IF(ROW()-ROW(PaymentSchedule3[[#Headers],[PMT NO]])&gt;ScheduledNumberOfPayments,"",ROW()-ROW(PaymentSchedule3[[#Headers],[PMT NO]])),"")</f>
        <v>1</v>
      </c>
      <c r="C12" s="11">
        <f>IF(PaymentSchedule3[[#This Row],[PMT NO]]&lt;&gt;"",EOMONTH(LoanStartDate,ROW(PaymentSchedule3[[#This Row],[PMT NO]])-ROW(PaymentSchedule3[[#Headers],[PMT NO]])-2)+DAY(LoanStartDate),"")</f>
        <v>45810</v>
      </c>
      <c r="D12" s="12">
        <f>IF(PaymentSchedule3[[#This Row],[PMT NO]]&lt;&gt;"",IF(ROW()-ROW(PaymentSchedule3[[#Headers],[BEGINNING BALANCE]])=1,LoanAmount,INDEX(PaymentSchedule3[ENDING BALANCE],ROW()-ROW(PaymentSchedule3[[#Headers],[BEGINNING BALANCE]])-1)),"")</f>
        <v>25783.81</v>
      </c>
      <c r="E12" s="12">
        <f>IF(PaymentSchedule3[[#This Row],[PMT NO]]&lt;&gt;"",ScheduledPayment,"")</f>
        <v>624.84</v>
      </c>
      <c r="F12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12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12" s="12">
        <f>IF(PaymentSchedule3[[#This Row],[PMT NO]]&lt;&gt;"",PaymentSchedule3[[#This Row],[TOTAL PAYMENT]]-PaymentSchedule3[[#This Row],[INTEREST]],"")</f>
        <v>463.69118750000007</v>
      </c>
      <c r="I12" s="12">
        <f>IF(PaymentSchedule3[[#This Row],[PMT NO]]&lt;&gt;"",PaymentSchedule3[[#This Row],[BEGINNING BALANCE]]*(InterestRate/PaymentsPerYear),"")</f>
        <v>161.14881249999999</v>
      </c>
      <c r="J12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25320.118812500001</v>
      </c>
      <c r="K12" s="12">
        <f>IF(PaymentSchedule3[[#This Row],[PMT NO]]&lt;&gt;"",SUM(INDEX(PaymentSchedule3[INTEREST],1,1):PaymentSchedule3[[#This Row],[INTEREST]]),"")</f>
        <v>161.14881249999999</v>
      </c>
      <c r="L12" s="12"/>
      <c r="M12" t="s">
        <v>22</v>
      </c>
    </row>
    <row r="13" spans="2:13" x14ac:dyDescent="0.3">
      <c r="B13" s="9">
        <f>IF(LoanIsGood,IF(ROW()-ROW(PaymentSchedule3[[#Headers],[PMT NO]])&gt;ScheduledNumberOfPayments,"",ROW()-ROW(PaymentSchedule3[[#Headers],[PMT NO]])),"")</f>
        <v>2</v>
      </c>
      <c r="C13" s="11">
        <f>IF(PaymentSchedule3[[#This Row],[PMT NO]]&lt;&gt;"",EOMONTH(LoanStartDate,ROW(PaymentSchedule3[[#This Row],[PMT NO]])-ROW(PaymentSchedule3[[#Headers],[PMT NO]])-2)+DAY(LoanStartDate),"")</f>
        <v>45840</v>
      </c>
      <c r="D13" s="12">
        <f>IF(PaymentSchedule3[[#This Row],[PMT NO]]&lt;&gt;"",IF(ROW()-ROW(PaymentSchedule3[[#Headers],[BEGINNING BALANCE]])=1,LoanAmount,INDEX(PaymentSchedule3[ENDING BALANCE],ROW()-ROW(PaymentSchedule3[[#Headers],[BEGINNING BALANCE]])-1)),"")</f>
        <v>25320.118812500001</v>
      </c>
      <c r="E13" s="12">
        <f>IF(PaymentSchedule3[[#This Row],[PMT NO]]&lt;&gt;"",ScheduledPayment,"")</f>
        <v>624.84</v>
      </c>
      <c r="F13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13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13" s="12">
        <f>IF(PaymentSchedule3[[#This Row],[PMT NO]]&lt;&gt;"",PaymentSchedule3[[#This Row],[TOTAL PAYMENT]]-PaymentSchedule3[[#This Row],[INTEREST]],"")</f>
        <v>466.589257421875</v>
      </c>
      <c r="I13" s="12">
        <f>IF(PaymentSchedule3[[#This Row],[PMT NO]]&lt;&gt;"",PaymentSchedule3[[#This Row],[BEGINNING BALANCE]]*(InterestRate/PaymentsPerYear),"")</f>
        <v>158.250742578125</v>
      </c>
      <c r="J13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24853.529555078127</v>
      </c>
      <c r="K13" s="12">
        <f>IF(PaymentSchedule3[[#This Row],[PMT NO]]&lt;&gt;"",SUM(INDEX(PaymentSchedule3[INTEREST],1,1):PaymentSchedule3[[#This Row],[INTEREST]]),"")</f>
        <v>319.39955507812499</v>
      </c>
      <c r="L13" s="12"/>
      <c r="M13" t="s">
        <v>22</v>
      </c>
    </row>
    <row r="14" spans="2:13" x14ac:dyDescent="0.3">
      <c r="B14" s="9">
        <f>IF(LoanIsGood,IF(ROW()-ROW(PaymentSchedule3[[#Headers],[PMT NO]])&gt;ScheduledNumberOfPayments,"",ROW()-ROW(PaymentSchedule3[[#Headers],[PMT NO]])),"")</f>
        <v>3</v>
      </c>
      <c r="C14" s="11">
        <f>IF(PaymentSchedule3[[#This Row],[PMT NO]]&lt;&gt;"",EOMONTH(LoanStartDate,ROW(PaymentSchedule3[[#This Row],[PMT NO]])-ROW(PaymentSchedule3[[#Headers],[PMT NO]])-2)+DAY(LoanStartDate),"")</f>
        <v>45871</v>
      </c>
      <c r="D14" s="12">
        <f>IF(PaymentSchedule3[[#This Row],[PMT NO]]&lt;&gt;"",IF(ROW()-ROW(PaymentSchedule3[[#Headers],[BEGINNING BALANCE]])=1,LoanAmount,INDEX(PaymentSchedule3[ENDING BALANCE],ROW()-ROW(PaymentSchedule3[[#Headers],[BEGINNING BALANCE]])-1)),"")</f>
        <v>24853.529555078127</v>
      </c>
      <c r="E14" s="12">
        <f>IF(PaymentSchedule3[[#This Row],[PMT NO]]&lt;&gt;"",ScheduledPayment,"")</f>
        <v>624.84</v>
      </c>
      <c r="F14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14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14" s="12">
        <f>IF(PaymentSchedule3[[#This Row],[PMT NO]]&lt;&gt;"",PaymentSchedule3[[#This Row],[TOTAL PAYMENT]]-PaymentSchedule3[[#This Row],[INTEREST]],"")</f>
        <v>469.50544028076172</v>
      </c>
      <c r="I14" s="12">
        <f>IF(PaymentSchedule3[[#This Row],[PMT NO]]&lt;&gt;"",PaymentSchedule3[[#This Row],[BEGINNING BALANCE]]*(InterestRate/PaymentsPerYear),"")</f>
        <v>155.33455971923829</v>
      </c>
      <c r="J14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24384.024114797365</v>
      </c>
      <c r="K14" s="12">
        <f>IF(PaymentSchedule3[[#This Row],[PMT NO]]&lt;&gt;"",SUM(INDEX(PaymentSchedule3[INTEREST],1,1):PaymentSchedule3[[#This Row],[INTEREST]]),"")</f>
        <v>474.7341147973633</v>
      </c>
      <c r="L14" s="12"/>
      <c r="M14" t="s">
        <v>22</v>
      </c>
    </row>
    <row r="15" spans="2:13" x14ac:dyDescent="0.3">
      <c r="B15" s="9">
        <f>IF(LoanIsGood,IF(ROW()-ROW(PaymentSchedule3[[#Headers],[PMT NO]])&gt;ScheduledNumberOfPayments,"",ROW()-ROW(PaymentSchedule3[[#Headers],[PMT NO]])),"")</f>
        <v>4</v>
      </c>
      <c r="C15" s="11">
        <f>IF(PaymentSchedule3[[#This Row],[PMT NO]]&lt;&gt;"",EOMONTH(LoanStartDate,ROW(PaymentSchedule3[[#This Row],[PMT NO]])-ROW(PaymentSchedule3[[#Headers],[PMT NO]])-2)+DAY(LoanStartDate),"")</f>
        <v>45902</v>
      </c>
      <c r="D15" s="12">
        <f>IF(PaymentSchedule3[[#This Row],[PMT NO]]&lt;&gt;"",IF(ROW()-ROW(PaymentSchedule3[[#Headers],[BEGINNING BALANCE]])=1,LoanAmount,INDEX(PaymentSchedule3[ENDING BALANCE],ROW()-ROW(PaymentSchedule3[[#Headers],[BEGINNING BALANCE]])-1)),"")</f>
        <v>24384.024114797365</v>
      </c>
      <c r="E15" s="12">
        <f>IF(PaymentSchedule3[[#This Row],[PMT NO]]&lt;&gt;"",ScheduledPayment,"")</f>
        <v>624.84</v>
      </c>
      <c r="F15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15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15" s="12">
        <f>IF(PaymentSchedule3[[#This Row],[PMT NO]]&lt;&gt;"",PaymentSchedule3[[#This Row],[TOTAL PAYMENT]]-PaymentSchedule3[[#This Row],[INTEREST]],"")</f>
        <v>472.43984928251655</v>
      </c>
      <c r="I15" s="12">
        <f>IF(PaymentSchedule3[[#This Row],[PMT NO]]&lt;&gt;"",PaymentSchedule3[[#This Row],[BEGINNING BALANCE]]*(InterestRate/PaymentsPerYear),"")</f>
        <v>152.40015071748351</v>
      </c>
      <c r="J15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23911.584265514848</v>
      </c>
      <c r="K15" s="12">
        <f>IF(PaymentSchedule3[[#This Row],[PMT NO]]&lt;&gt;"",SUM(INDEX(PaymentSchedule3[INTEREST],1,1):PaymentSchedule3[[#This Row],[INTEREST]]),"")</f>
        <v>627.13426551484679</v>
      </c>
      <c r="L15" s="12"/>
      <c r="M15" t="s">
        <v>22</v>
      </c>
    </row>
    <row r="16" spans="2:13" x14ac:dyDescent="0.3">
      <c r="B16" s="9">
        <f>IF(LoanIsGood,IF(ROW()-ROW(PaymentSchedule3[[#Headers],[PMT NO]])&gt;ScheduledNumberOfPayments,"",ROW()-ROW(PaymentSchedule3[[#Headers],[PMT NO]])),"")</f>
        <v>5</v>
      </c>
      <c r="C16" s="11">
        <f>IF(PaymentSchedule3[[#This Row],[PMT NO]]&lt;&gt;"",EOMONTH(LoanStartDate,ROW(PaymentSchedule3[[#This Row],[PMT NO]])-ROW(PaymentSchedule3[[#Headers],[PMT NO]])-2)+DAY(LoanStartDate),"")</f>
        <v>45932</v>
      </c>
      <c r="D16" s="12">
        <f>IF(PaymentSchedule3[[#This Row],[PMT NO]]&lt;&gt;"",IF(ROW()-ROW(PaymentSchedule3[[#Headers],[BEGINNING BALANCE]])=1,LoanAmount,INDEX(PaymentSchedule3[ENDING BALANCE],ROW()-ROW(PaymentSchedule3[[#Headers],[BEGINNING BALANCE]])-1)),"")</f>
        <v>23911.584265514848</v>
      </c>
      <c r="E16" s="12">
        <f>IF(PaymentSchedule3[[#This Row],[PMT NO]]&lt;&gt;"",ScheduledPayment,"")</f>
        <v>624.84</v>
      </c>
      <c r="F16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16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16" s="17">
        <f>IF(PaymentSchedule3[[#This Row],[PMT NO]]&lt;&gt;"",PaymentSchedule3[[#This Row],[TOTAL PAYMENT]]-PaymentSchedule3[[#This Row],[INTEREST]],"")</f>
        <v>475.39259834053223</v>
      </c>
      <c r="I16" s="17">
        <f>IF(PaymentSchedule3[[#This Row],[PMT NO]]&lt;&gt;"",PaymentSchedule3[[#This Row],[BEGINNING BALANCE]]*(InterestRate/PaymentsPerYear),"")</f>
        <v>149.4474016594678</v>
      </c>
      <c r="J16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23436.191667174317</v>
      </c>
      <c r="K16" s="12">
        <f>IF(PaymentSchedule3[[#This Row],[PMT NO]]&lt;&gt;"",SUM(INDEX(PaymentSchedule3[INTEREST],1,1):PaymentSchedule3[[#This Row],[INTEREST]]),"")</f>
        <v>776.58166717431459</v>
      </c>
      <c r="L16" s="12"/>
      <c r="M16" t="s">
        <v>22</v>
      </c>
    </row>
    <row r="17" spans="2:16" x14ac:dyDescent="0.3">
      <c r="B17" s="9">
        <f>IF(LoanIsGood,IF(ROW()-ROW(PaymentSchedule3[[#Headers],[PMT NO]])&gt;ScheduledNumberOfPayments,"",ROW()-ROW(PaymentSchedule3[[#Headers],[PMT NO]])),"")</f>
        <v>6</v>
      </c>
      <c r="C17" s="11">
        <f>IF(PaymentSchedule3[[#This Row],[PMT NO]]&lt;&gt;"",EOMONTH(LoanStartDate,ROW(PaymentSchedule3[[#This Row],[PMT NO]])-ROW(PaymentSchedule3[[#Headers],[PMT NO]])-2)+DAY(LoanStartDate),"")</f>
        <v>45963</v>
      </c>
      <c r="D17" s="12">
        <f>IF(PaymentSchedule3[[#This Row],[PMT NO]]&lt;&gt;"",IF(ROW()-ROW(PaymentSchedule3[[#Headers],[BEGINNING BALANCE]])=1,LoanAmount,INDEX(PaymentSchedule3[ENDING BALANCE],ROW()-ROW(PaymentSchedule3[[#Headers],[BEGINNING BALANCE]])-1)),"")</f>
        <v>23436.191667174317</v>
      </c>
      <c r="E17" s="12">
        <f>IF(PaymentSchedule3[[#This Row],[PMT NO]]&lt;&gt;"",ScheduledPayment,"")</f>
        <v>624.84</v>
      </c>
      <c r="F17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17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17" s="12">
        <f>IF(PaymentSchedule3[[#This Row],[PMT NO]]&lt;&gt;"",PaymentSchedule3[[#This Row],[TOTAL PAYMENT]]-PaymentSchedule3[[#This Row],[INTEREST]],"")</f>
        <v>478.36380208016055</v>
      </c>
      <c r="I17" s="12">
        <f>IF(PaymentSchedule3[[#This Row],[PMT NO]]&lt;&gt;"",PaymentSchedule3[[#This Row],[BEGINNING BALANCE]]*(InterestRate/PaymentsPerYear),"")</f>
        <v>146.47619791983948</v>
      </c>
      <c r="J17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22957.827865094157</v>
      </c>
      <c r="K17" s="12">
        <f>IF(PaymentSchedule3[[#This Row],[PMT NO]]&lt;&gt;"",SUM(INDEX(PaymentSchedule3[INTEREST],1,1):PaymentSchedule3[[#This Row],[INTEREST]]),"")</f>
        <v>923.05786509415407</v>
      </c>
      <c r="L17" s="12"/>
      <c r="M17" t="s">
        <v>22</v>
      </c>
    </row>
    <row r="18" spans="2:16" x14ac:dyDescent="0.3">
      <c r="B18" s="9">
        <f>IF(LoanIsGood,IF(ROW()-ROW(PaymentSchedule3[[#Headers],[PMT NO]])&gt;ScheduledNumberOfPayments,"",ROW()-ROW(PaymentSchedule3[[#Headers],[PMT NO]])),"")</f>
        <v>7</v>
      </c>
      <c r="C18" s="11">
        <f>IF(PaymentSchedule3[[#This Row],[PMT NO]]&lt;&gt;"",EOMONTH(LoanStartDate,ROW(PaymentSchedule3[[#This Row],[PMT NO]])-ROW(PaymentSchedule3[[#Headers],[PMT NO]])-2)+DAY(LoanStartDate),"")</f>
        <v>45993</v>
      </c>
      <c r="D18" s="12">
        <f>IF(PaymentSchedule3[[#This Row],[PMT NO]]&lt;&gt;"",IF(ROW()-ROW(PaymentSchedule3[[#Headers],[BEGINNING BALANCE]])=1,LoanAmount,INDEX(PaymentSchedule3[ENDING BALANCE],ROW()-ROW(PaymentSchedule3[[#Headers],[BEGINNING BALANCE]])-1)),"")</f>
        <v>22957.827865094157</v>
      </c>
      <c r="E18" s="12">
        <f>IF(PaymentSchedule3[[#This Row],[PMT NO]]&lt;&gt;"",ScheduledPayment,"")</f>
        <v>624.84</v>
      </c>
      <c r="F18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18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18" s="12">
        <f>IF(PaymentSchedule3[[#This Row],[PMT NO]]&lt;&gt;"",PaymentSchedule3[[#This Row],[TOTAL PAYMENT]]-PaymentSchedule3[[#This Row],[INTEREST]],"")</f>
        <v>481.35357584316159</v>
      </c>
      <c r="I18" s="12">
        <f>IF(PaymentSchedule3[[#This Row],[PMT NO]]&lt;&gt;"",PaymentSchedule3[[#This Row],[BEGINNING BALANCE]]*(InterestRate/PaymentsPerYear),"")</f>
        <v>143.48642415683847</v>
      </c>
      <c r="J18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22476.474289250997</v>
      </c>
      <c r="K18" s="12">
        <f>IF(PaymentSchedule3[[#This Row],[PMT NO]]&lt;&gt;"",SUM(INDEX(PaymentSchedule3[INTEREST],1,1):PaymentSchedule3[[#This Row],[INTEREST]]),"")</f>
        <v>1066.5442892509925</v>
      </c>
      <c r="L18" s="12"/>
      <c r="M18" t="s">
        <v>22</v>
      </c>
    </row>
    <row r="19" spans="2:16" x14ac:dyDescent="0.3">
      <c r="B19" s="9">
        <f>IF(LoanIsGood,IF(ROW()-ROW(PaymentSchedule3[[#Headers],[PMT NO]])&gt;ScheduledNumberOfPayments,"",ROW()-ROW(PaymentSchedule3[[#Headers],[PMT NO]])),"")</f>
        <v>8</v>
      </c>
      <c r="C19" s="11">
        <f>IF(PaymentSchedule3[[#This Row],[PMT NO]]&lt;&gt;"",EOMONTH(LoanStartDate,ROW(PaymentSchedule3[[#This Row],[PMT NO]])-ROW(PaymentSchedule3[[#Headers],[PMT NO]])-2)+DAY(LoanStartDate),"")</f>
        <v>46024</v>
      </c>
      <c r="D19" s="12">
        <f>IF(PaymentSchedule3[[#This Row],[PMT NO]]&lt;&gt;"",IF(ROW()-ROW(PaymentSchedule3[[#Headers],[BEGINNING BALANCE]])=1,LoanAmount,INDEX(PaymentSchedule3[ENDING BALANCE],ROW()-ROW(PaymentSchedule3[[#Headers],[BEGINNING BALANCE]])-1)),"")</f>
        <v>22476.474289250997</v>
      </c>
      <c r="E19" s="12">
        <f>IF(PaymentSchedule3[[#This Row],[PMT NO]]&lt;&gt;"",ScheduledPayment,"")</f>
        <v>624.84</v>
      </c>
      <c r="F19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19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19" s="12">
        <f>IF(PaymentSchedule3[[#This Row],[PMT NO]]&lt;&gt;"",PaymentSchedule3[[#This Row],[TOTAL PAYMENT]]-PaymentSchedule3[[#This Row],[INTEREST]],"")</f>
        <v>484.36203569218128</v>
      </c>
      <c r="I19" s="12">
        <f>IF(PaymentSchedule3[[#This Row],[PMT NO]]&lt;&gt;"",PaymentSchedule3[[#This Row],[BEGINNING BALANCE]]*(InterestRate/PaymentsPerYear),"")</f>
        <v>140.47796430781872</v>
      </c>
      <c r="J19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21992.112253558815</v>
      </c>
      <c r="K19" s="12">
        <f>IF(PaymentSchedule3[[#This Row],[PMT NO]]&lt;&gt;"",SUM(INDEX(PaymentSchedule3[INTEREST],1,1):PaymentSchedule3[[#This Row],[INTEREST]]),"")</f>
        <v>1207.0222535588111</v>
      </c>
      <c r="L19" s="12"/>
      <c r="M19" t="s">
        <v>22</v>
      </c>
      <c r="P19" s="16"/>
    </row>
    <row r="20" spans="2:16" x14ac:dyDescent="0.3">
      <c r="B20" s="9">
        <f>IF(LoanIsGood,IF(ROW()-ROW(PaymentSchedule3[[#Headers],[PMT NO]])&gt;ScheduledNumberOfPayments,"",ROW()-ROW(PaymentSchedule3[[#Headers],[PMT NO]])),"")</f>
        <v>9</v>
      </c>
      <c r="C20" s="11">
        <f>IF(PaymentSchedule3[[#This Row],[PMT NO]]&lt;&gt;"",EOMONTH(LoanStartDate,ROW(PaymentSchedule3[[#This Row],[PMT NO]])-ROW(PaymentSchedule3[[#Headers],[PMT NO]])-2)+DAY(LoanStartDate),"")</f>
        <v>46055</v>
      </c>
      <c r="D20" s="12">
        <f>IF(PaymentSchedule3[[#This Row],[PMT NO]]&lt;&gt;"",IF(ROW()-ROW(PaymentSchedule3[[#Headers],[BEGINNING BALANCE]])=1,LoanAmount,INDEX(PaymentSchedule3[ENDING BALANCE],ROW()-ROW(PaymentSchedule3[[#Headers],[BEGINNING BALANCE]])-1)),"")</f>
        <v>21992.112253558815</v>
      </c>
      <c r="E20" s="12">
        <f>IF(PaymentSchedule3[[#This Row],[PMT NO]]&lt;&gt;"",ScheduledPayment,"")</f>
        <v>624.84</v>
      </c>
      <c r="F20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20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20" s="12">
        <f>IF(PaymentSchedule3[[#This Row],[PMT NO]]&lt;&gt;"",PaymentSchedule3[[#This Row],[TOTAL PAYMENT]]-PaymentSchedule3[[#This Row],[INTEREST]],"")</f>
        <v>487.38929841525749</v>
      </c>
      <c r="I20" s="12">
        <f>IF(PaymentSchedule3[[#This Row],[PMT NO]]&lt;&gt;"",PaymentSchedule3[[#This Row],[BEGINNING BALANCE]]*(InterestRate/PaymentsPerYear),"")</f>
        <v>137.45070158474257</v>
      </c>
      <c r="J20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21504.722955143556</v>
      </c>
      <c r="K20" s="12">
        <f>IF(PaymentSchedule3[[#This Row],[PMT NO]]&lt;&gt;"",SUM(INDEX(PaymentSchedule3[INTEREST],1,1):PaymentSchedule3[[#This Row],[INTEREST]]),"")</f>
        <v>1344.4729551435537</v>
      </c>
      <c r="L20" s="12"/>
      <c r="M20" t="s">
        <v>22</v>
      </c>
    </row>
    <row r="21" spans="2:16" x14ac:dyDescent="0.3">
      <c r="B21" s="9">
        <f>IF(LoanIsGood,IF(ROW()-ROW(PaymentSchedule3[[#Headers],[PMT NO]])&gt;ScheduledNumberOfPayments,"",ROW()-ROW(PaymentSchedule3[[#Headers],[PMT NO]])),"")</f>
        <v>10</v>
      </c>
      <c r="C21" s="11">
        <f>IF(PaymentSchedule3[[#This Row],[PMT NO]]&lt;&gt;"",EOMONTH(LoanStartDate,ROW(PaymentSchedule3[[#This Row],[PMT NO]])-ROW(PaymentSchedule3[[#Headers],[PMT NO]])-2)+DAY(LoanStartDate),"")</f>
        <v>46083</v>
      </c>
      <c r="D21" s="12">
        <f>IF(PaymentSchedule3[[#This Row],[PMT NO]]&lt;&gt;"",IF(ROW()-ROW(PaymentSchedule3[[#Headers],[BEGINNING BALANCE]])=1,LoanAmount,INDEX(PaymentSchedule3[ENDING BALANCE],ROW()-ROW(PaymentSchedule3[[#Headers],[BEGINNING BALANCE]])-1)),"")</f>
        <v>21504.722955143556</v>
      </c>
      <c r="E21" s="12">
        <f>IF(PaymentSchedule3[[#This Row],[PMT NO]]&lt;&gt;"",ScheduledPayment,"")</f>
        <v>624.84</v>
      </c>
      <c r="F21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21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21" s="12">
        <f>IF(PaymentSchedule3[[#This Row],[PMT NO]]&lt;&gt;"",PaymentSchedule3[[#This Row],[TOTAL PAYMENT]]-PaymentSchedule3[[#This Row],[INTEREST]],"")</f>
        <v>490.43548153035283</v>
      </c>
      <c r="I21" s="12">
        <f>IF(PaymentSchedule3[[#This Row],[PMT NO]]&lt;&gt;"",PaymentSchedule3[[#This Row],[BEGINNING BALANCE]]*(InterestRate/PaymentsPerYear),"")</f>
        <v>134.4045184696472</v>
      </c>
      <c r="J21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21014.287473613203</v>
      </c>
      <c r="K21" s="12">
        <f>IF(PaymentSchedule3[[#This Row],[PMT NO]]&lt;&gt;"",SUM(INDEX(PaymentSchedule3[INTEREST],1,1):PaymentSchedule3[[#This Row],[INTEREST]]),"")</f>
        <v>1478.8774736132009</v>
      </c>
      <c r="L21" s="12"/>
      <c r="M21" t="s">
        <v>22</v>
      </c>
    </row>
    <row r="22" spans="2:16" x14ac:dyDescent="0.3">
      <c r="B22" s="9">
        <f>IF(LoanIsGood,IF(ROW()-ROW(PaymentSchedule3[[#Headers],[PMT NO]])&gt;ScheduledNumberOfPayments,"",ROW()-ROW(PaymentSchedule3[[#Headers],[PMT NO]])),"")</f>
        <v>11</v>
      </c>
      <c r="C22" s="11">
        <f>IF(PaymentSchedule3[[#This Row],[PMT NO]]&lt;&gt;"",EOMONTH(LoanStartDate,ROW(PaymentSchedule3[[#This Row],[PMT NO]])-ROW(PaymentSchedule3[[#Headers],[PMT NO]])-2)+DAY(LoanStartDate),"")</f>
        <v>46114</v>
      </c>
      <c r="D22" s="12">
        <f>IF(PaymentSchedule3[[#This Row],[PMT NO]]&lt;&gt;"",IF(ROW()-ROW(PaymentSchedule3[[#Headers],[BEGINNING BALANCE]])=1,LoanAmount,INDEX(PaymentSchedule3[ENDING BALANCE],ROW()-ROW(PaymentSchedule3[[#Headers],[BEGINNING BALANCE]])-1)),"")</f>
        <v>21014.287473613203</v>
      </c>
      <c r="E22" s="12">
        <f>IF(PaymentSchedule3[[#This Row],[PMT NO]]&lt;&gt;"",ScheduledPayment,"")</f>
        <v>624.84</v>
      </c>
      <c r="F22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22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22" s="12">
        <f>IF(PaymentSchedule3[[#This Row],[PMT NO]]&lt;&gt;"",PaymentSchedule3[[#This Row],[TOTAL PAYMENT]]-PaymentSchedule3[[#This Row],[INTEREST]],"")</f>
        <v>493.50070328991751</v>
      </c>
      <c r="I22" s="12">
        <f>IF(PaymentSchedule3[[#This Row],[PMT NO]]&lt;&gt;"",PaymentSchedule3[[#This Row],[BEGINNING BALANCE]]*(InterestRate/PaymentsPerYear),"")</f>
        <v>131.33929671008252</v>
      </c>
      <c r="J22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20520.786770323284</v>
      </c>
      <c r="K22" s="12">
        <f>IF(PaymentSchedule3[[#This Row],[PMT NO]]&lt;&gt;"",SUM(INDEX(PaymentSchedule3[INTEREST],1,1):PaymentSchedule3[[#This Row],[INTEREST]]),"")</f>
        <v>1610.2167703232835</v>
      </c>
      <c r="L22" s="12"/>
      <c r="M22" t="s">
        <v>22</v>
      </c>
    </row>
    <row r="23" spans="2:16" x14ac:dyDescent="0.3">
      <c r="B23" s="9">
        <f>IF(LoanIsGood,IF(ROW()-ROW(PaymentSchedule3[[#Headers],[PMT NO]])&gt;ScheduledNumberOfPayments,"",ROW()-ROW(PaymentSchedule3[[#Headers],[PMT NO]])),"")</f>
        <v>12</v>
      </c>
      <c r="C23" s="11">
        <f>IF(PaymentSchedule3[[#This Row],[PMT NO]]&lt;&gt;"",EOMONTH(LoanStartDate,ROW(PaymentSchedule3[[#This Row],[PMT NO]])-ROW(PaymentSchedule3[[#Headers],[PMT NO]])-2)+DAY(LoanStartDate),"")</f>
        <v>46144</v>
      </c>
      <c r="D23" s="12">
        <f>IF(PaymentSchedule3[[#This Row],[PMT NO]]&lt;&gt;"",IF(ROW()-ROW(PaymentSchedule3[[#Headers],[BEGINNING BALANCE]])=1,LoanAmount,INDEX(PaymentSchedule3[ENDING BALANCE],ROW()-ROW(PaymentSchedule3[[#Headers],[BEGINNING BALANCE]])-1)),"")</f>
        <v>20520.786770323284</v>
      </c>
      <c r="E23" s="12">
        <f>IF(PaymentSchedule3[[#This Row],[PMT NO]]&lt;&gt;"",ScheduledPayment,"")</f>
        <v>624.84</v>
      </c>
      <c r="F23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23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23" s="12">
        <f>IF(PaymentSchedule3[[#This Row],[PMT NO]]&lt;&gt;"",PaymentSchedule3[[#This Row],[TOTAL PAYMENT]]-PaymentSchedule3[[#This Row],[INTEREST]],"")</f>
        <v>496.58508268547951</v>
      </c>
      <c r="I23" s="12">
        <f>IF(PaymentSchedule3[[#This Row],[PMT NO]]&lt;&gt;"",PaymentSchedule3[[#This Row],[BEGINNING BALANCE]]*(InterestRate/PaymentsPerYear),"")</f>
        <v>128.25491731452053</v>
      </c>
      <c r="J23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20024.201687637804</v>
      </c>
      <c r="K23" s="12">
        <f>IF(PaymentSchedule3[[#This Row],[PMT NO]]&lt;&gt;"",SUM(INDEX(PaymentSchedule3[INTEREST],1,1):PaymentSchedule3[[#This Row],[INTEREST]]),"")</f>
        <v>1738.4716876378041</v>
      </c>
      <c r="L23" s="12"/>
      <c r="M23" t="s">
        <v>23</v>
      </c>
    </row>
    <row r="24" spans="2:16" x14ac:dyDescent="0.3">
      <c r="B24" s="9">
        <f>IF(LoanIsGood,IF(ROW()-ROW(PaymentSchedule3[[#Headers],[PMT NO]])&gt;ScheduledNumberOfPayments,"",ROW()-ROW(PaymentSchedule3[[#Headers],[PMT NO]])),"")</f>
        <v>13</v>
      </c>
      <c r="C24" s="11">
        <f>IF(PaymentSchedule3[[#This Row],[PMT NO]]&lt;&gt;"",EOMONTH(LoanStartDate,ROW(PaymentSchedule3[[#This Row],[PMT NO]])-ROW(PaymentSchedule3[[#Headers],[PMT NO]])-2)+DAY(LoanStartDate),"")</f>
        <v>46175</v>
      </c>
      <c r="D24" s="12">
        <f>IF(PaymentSchedule3[[#This Row],[PMT NO]]&lt;&gt;"",IF(ROW()-ROW(PaymentSchedule3[[#Headers],[BEGINNING BALANCE]])=1,LoanAmount,INDEX(PaymentSchedule3[ENDING BALANCE],ROW()-ROW(PaymentSchedule3[[#Headers],[BEGINNING BALANCE]])-1)),"")</f>
        <v>20024.201687637804</v>
      </c>
      <c r="E24" s="12">
        <f>IF(PaymentSchedule3[[#This Row],[PMT NO]]&lt;&gt;"",ScheduledPayment,"")</f>
        <v>624.84</v>
      </c>
      <c r="F24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24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24" s="12">
        <f>IF(PaymentSchedule3[[#This Row],[PMT NO]]&lt;&gt;"",PaymentSchedule3[[#This Row],[TOTAL PAYMENT]]-PaymentSchedule3[[#This Row],[INTEREST]],"")</f>
        <v>499.6887394522638</v>
      </c>
      <c r="I24" s="12">
        <f>IF(PaymentSchedule3[[#This Row],[PMT NO]]&lt;&gt;"",PaymentSchedule3[[#This Row],[BEGINNING BALANCE]]*(InterestRate/PaymentsPerYear),"")</f>
        <v>125.15126054773626</v>
      </c>
      <c r="J24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19524.51294818554</v>
      </c>
      <c r="K24" s="12">
        <f>IF(PaymentSchedule3[[#This Row],[PMT NO]]&lt;&gt;"",SUM(INDEX(PaymentSchedule3[INTEREST],1,1):PaymentSchedule3[[#This Row],[INTEREST]]),"")</f>
        <v>1863.6229481855403</v>
      </c>
      <c r="L24" s="12"/>
      <c r="M24" t="s">
        <v>23</v>
      </c>
    </row>
    <row r="25" spans="2:16" x14ac:dyDescent="0.3">
      <c r="B25" s="9">
        <f>IF(LoanIsGood,IF(ROW()-ROW(PaymentSchedule3[[#Headers],[PMT NO]])&gt;ScheduledNumberOfPayments,"",ROW()-ROW(PaymentSchedule3[[#Headers],[PMT NO]])),"")</f>
        <v>14</v>
      </c>
      <c r="C25" s="11">
        <f>IF(PaymentSchedule3[[#This Row],[PMT NO]]&lt;&gt;"",EOMONTH(LoanStartDate,ROW(PaymentSchedule3[[#This Row],[PMT NO]])-ROW(PaymentSchedule3[[#Headers],[PMT NO]])-2)+DAY(LoanStartDate),"")</f>
        <v>46205</v>
      </c>
      <c r="D25" s="12">
        <f>IF(PaymentSchedule3[[#This Row],[PMT NO]]&lt;&gt;"",IF(ROW()-ROW(PaymentSchedule3[[#Headers],[BEGINNING BALANCE]])=1,LoanAmount,INDEX(PaymentSchedule3[ENDING BALANCE],ROW()-ROW(PaymentSchedule3[[#Headers],[BEGINNING BALANCE]])-1)),"")</f>
        <v>19524.51294818554</v>
      </c>
      <c r="E25" s="12">
        <f>IF(PaymentSchedule3[[#This Row],[PMT NO]]&lt;&gt;"",ScheduledPayment,"")</f>
        <v>624.84</v>
      </c>
      <c r="F25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25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25" s="12">
        <f>IF(PaymentSchedule3[[#This Row],[PMT NO]]&lt;&gt;"",PaymentSchedule3[[#This Row],[TOTAL PAYMENT]]-PaymentSchedule3[[#This Row],[INTEREST]],"")</f>
        <v>502.81179407384042</v>
      </c>
      <c r="I25" s="12">
        <f>IF(PaymentSchedule3[[#This Row],[PMT NO]]&lt;&gt;"",PaymentSchedule3[[#This Row],[BEGINNING BALANCE]]*(InterestRate/PaymentsPerYear),"")</f>
        <v>122.02820592615961</v>
      </c>
      <c r="J25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19021.701154111699</v>
      </c>
      <c r="K25" s="12">
        <f>IF(PaymentSchedule3[[#This Row],[PMT NO]]&lt;&gt;"",SUM(INDEX(PaymentSchedule3[INTEREST],1,1):PaymentSchedule3[[#This Row],[INTEREST]]),"")</f>
        <v>1985.6511541117</v>
      </c>
      <c r="L25" s="12"/>
      <c r="M25" t="s">
        <v>23</v>
      </c>
    </row>
    <row r="26" spans="2:16" x14ac:dyDescent="0.3">
      <c r="B26" s="9">
        <f>IF(LoanIsGood,IF(ROW()-ROW(PaymentSchedule3[[#Headers],[PMT NO]])&gt;ScheduledNumberOfPayments,"",ROW()-ROW(PaymentSchedule3[[#Headers],[PMT NO]])),"")</f>
        <v>15</v>
      </c>
      <c r="C26" s="11">
        <f>IF(PaymentSchedule3[[#This Row],[PMT NO]]&lt;&gt;"",EOMONTH(LoanStartDate,ROW(PaymentSchedule3[[#This Row],[PMT NO]])-ROW(PaymentSchedule3[[#Headers],[PMT NO]])-2)+DAY(LoanStartDate),"")</f>
        <v>46236</v>
      </c>
      <c r="D26" s="12">
        <f>IF(PaymentSchedule3[[#This Row],[PMT NO]]&lt;&gt;"",IF(ROW()-ROW(PaymentSchedule3[[#Headers],[BEGINNING BALANCE]])=1,LoanAmount,INDEX(PaymentSchedule3[ENDING BALANCE],ROW()-ROW(PaymentSchedule3[[#Headers],[BEGINNING BALANCE]])-1)),"")</f>
        <v>19021.701154111699</v>
      </c>
      <c r="E26" s="12">
        <f>IF(PaymentSchedule3[[#This Row],[PMT NO]]&lt;&gt;"",ScheduledPayment,"")</f>
        <v>624.84</v>
      </c>
      <c r="F26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26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26" s="12">
        <f>IF(PaymentSchedule3[[#This Row],[PMT NO]]&lt;&gt;"",PaymentSchedule3[[#This Row],[TOTAL PAYMENT]]-PaymentSchedule3[[#This Row],[INTEREST]],"")</f>
        <v>505.95436778680192</v>
      </c>
      <c r="I26" s="12">
        <f>IF(PaymentSchedule3[[#This Row],[PMT NO]]&lt;&gt;"",PaymentSchedule3[[#This Row],[BEGINNING BALANCE]]*(InterestRate/PaymentsPerYear),"")</f>
        <v>118.88563221319811</v>
      </c>
      <c r="J26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18515.746786324897</v>
      </c>
      <c r="K26" s="12">
        <f>IF(PaymentSchedule3[[#This Row],[PMT NO]]&lt;&gt;"",SUM(INDEX(PaymentSchedule3[INTEREST],1,1):PaymentSchedule3[[#This Row],[INTEREST]]),"")</f>
        <v>2104.536786324898</v>
      </c>
      <c r="L26" s="12"/>
      <c r="M26" t="s">
        <v>23</v>
      </c>
    </row>
    <row r="27" spans="2:16" x14ac:dyDescent="0.3">
      <c r="B27" s="9">
        <f>IF(LoanIsGood,IF(ROW()-ROW(PaymentSchedule3[[#Headers],[PMT NO]])&gt;ScheduledNumberOfPayments,"",ROW()-ROW(PaymentSchedule3[[#Headers],[PMT NO]])),"")</f>
        <v>16</v>
      </c>
      <c r="C27" s="11">
        <f>IF(PaymentSchedule3[[#This Row],[PMT NO]]&lt;&gt;"",EOMONTH(LoanStartDate,ROW(PaymentSchedule3[[#This Row],[PMT NO]])-ROW(PaymentSchedule3[[#Headers],[PMT NO]])-2)+DAY(LoanStartDate),"")</f>
        <v>46267</v>
      </c>
      <c r="D27" s="12">
        <f>IF(PaymentSchedule3[[#This Row],[PMT NO]]&lt;&gt;"",IF(ROW()-ROW(PaymentSchedule3[[#Headers],[BEGINNING BALANCE]])=1,LoanAmount,INDEX(PaymentSchedule3[ENDING BALANCE],ROW()-ROW(PaymentSchedule3[[#Headers],[BEGINNING BALANCE]])-1)),"")</f>
        <v>18515.746786324897</v>
      </c>
      <c r="E27" s="12">
        <f>IF(PaymentSchedule3[[#This Row],[PMT NO]]&lt;&gt;"",ScheduledPayment,"")</f>
        <v>624.84</v>
      </c>
      <c r="F27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27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27" s="12">
        <f>IF(PaymentSchedule3[[#This Row],[PMT NO]]&lt;&gt;"",PaymentSchedule3[[#This Row],[TOTAL PAYMENT]]-PaymentSchedule3[[#This Row],[INTEREST]],"")</f>
        <v>509.11658258546942</v>
      </c>
      <c r="I27" s="12">
        <f>IF(PaymentSchedule3[[#This Row],[PMT NO]]&lt;&gt;"",PaymentSchedule3[[#This Row],[BEGINNING BALANCE]]*(InterestRate/PaymentsPerYear),"")</f>
        <v>115.7234174145306</v>
      </c>
      <c r="J27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18006.630203739427</v>
      </c>
      <c r="K27" s="12">
        <f>IF(PaymentSchedule3[[#This Row],[PMT NO]]&lt;&gt;"",SUM(INDEX(PaymentSchedule3[INTEREST],1,1):PaymentSchedule3[[#This Row],[INTEREST]]),"")</f>
        <v>2220.2602037394286</v>
      </c>
      <c r="L27" s="12"/>
      <c r="M27" t="s">
        <v>23</v>
      </c>
    </row>
    <row r="28" spans="2:16" x14ac:dyDescent="0.3">
      <c r="B28" s="9">
        <f>IF(LoanIsGood,IF(ROW()-ROW(PaymentSchedule3[[#Headers],[PMT NO]])&gt;ScheduledNumberOfPayments,"",ROW()-ROW(PaymentSchedule3[[#Headers],[PMT NO]])),"")</f>
        <v>17</v>
      </c>
      <c r="C28" s="11">
        <f>IF(PaymentSchedule3[[#This Row],[PMT NO]]&lt;&gt;"",EOMONTH(LoanStartDate,ROW(PaymentSchedule3[[#This Row],[PMT NO]])-ROW(PaymentSchedule3[[#Headers],[PMT NO]])-2)+DAY(LoanStartDate),"")</f>
        <v>46297</v>
      </c>
      <c r="D28" s="12">
        <f>IF(PaymentSchedule3[[#This Row],[PMT NO]]&lt;&gt;"",IF(ROW()-ROW(PaymentSchedule3[[#Headers],[BEGINNING BALANCE]])=1,LoanAmount,INDEX(PaymentSchedule3[ENDING BALANCE],ROW()-ROW(PaymentSchedule3[[#Headers],[BEGINNING BALANCE]])-1)),"")</f>
        <v>18006.630203739427</v>
      </c>
      <c r="E28" s="12">
        <f>IF(PaymentSchedule3[[#This Row],[PMT NO]]&lt;&gt;"",ScheduledPayment,"")</f>
        <v>624.84</v>
      </c>
      <c r="F28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28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28" s="12">
        <f>IF(PaymentSchedule3[[#This Row],[PMT NO]]&lt;&gt;"",PaymentSchedule3[[#This Row],[TOTAL PAYMENT]]-PaymentSchedule3[[#This Row],[INTEREST]],"")</f>
        <v>512.29856122662864</v>
      </c>
      <c r="I28" s="12">
        <f>IF(PaymentSchedule3[[#This Row],[PMT NO]]&lt;&gt;"",PaymentSchedule3[[#This Row],[BEGINNING BALANCE]]*(InterestRate/PaymentsPerYear),"")</f>
        <v>112.54143877337141</v>
      </c>
      <c r="J28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17494.3316425128</v>
      </c>
      <c r="K28" s="12">
        <f>IF(PaymentSchedule3[[#This Row],[PMT NO]]&lt;&gt;"",SUM(INDEX(PaymentSchedule3[INTEREST],1,1):PaymentSchedule3[[#This Row],[INTEREST]]),"")</f>
        <v>2332.8016425127998</v>
      </c>
      <c r="L28" s="12"/>
      <c r="M28" t="s">
        <v>23</v>
      </c>
    </row>
    <row r="29" spans="2:16" x14ac:dyDescent="0.3">
      <c r="B29" s="9">
        <f>IF(LoanIsGood,IF(ROW()-ROW(PaymentSchedule3[[#Headers],[PMT NO]])&gt;ScheduledNumberOfPayments,"",ROW()-ROW(PaymentSchedule3[[#Headers],[PMT NO]])),"")</f>
        <v>18</v>
      </c>
      <c r="C29" s="11">
        <f>IF(PaymentSchedule3[[#This Row],[PMT NO]]&lt;&gt;"",EOMONTH(LoanStartDate,ROW(PaymentSchedule3[[#This Row],[PMT NO]])-ROW(PaymentSchedule3[[#Headers],[PMT NO]])-2)+DAY(LoanStartDate),"")</f>
        <v>46328</v>
      </c>
      <c r="D29" s="12">
        <f>IF(PaymentSchedule3[[#This Row],[PMT NO]]&lt;&gt;"",IF(ROW()-ROW(PaymentSchedule3[[#Headers],[BEGINNING BALANCE]])=1,LoanAmount,INDEX(PaymentSchedule3[ENDING BALANCE],ROW()-ROW(PaymentSchedule3[[#Headers],[BEGINNING BALANCE]])-1)),"")</f>
        <v>17494.3316425128</v>
      </c>
      <c r="E29" s="12">
        <f>IF(PaymentSchedule3[[#This Row],[PMT NO]]&lt;&gt;"",ScheduledPayment,"")</f>
        <v>624.84</v>
      </c>
      <c r="F29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29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29" s="12">
        <f>IF(PaymentSchedule3[[#This Row],[PMT NO]]&lt;&gt;"",PaymentSchedule3[[#This Row],[TOTAL PAYMENT]]-PaymentSchedule3[[#This Row],[INTEREST]],"")</f>
        <v>515.5004272342951</v>
      </c>
      <c r="I29" s="12">
        <f>IF(PaymentSchedule3[[#This Row],[PMT NO]]&lt;&gt;"",PaymentSchedule3[[#This Row],[BEGINNING BALANCE]]*(InterestRate/PaymentsPerYear),"")</f>
        <v>109.33957276570499</v>
      </c>
      <c r="J29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16978.831215278504</v>
      </c>
      <c r="K29" s="12">
        <f>IF(PaymentSchedule3[[#This Row],[PMT NO]]&lt;&gt;"",SUM(INDEX(PaymentSchedule3[INTEREST],1,1):PaymentSchedule3[[#This Row],[INTEREST]]),"")</f>
        <v>2442.1412152785047</v>
      </c>
      <c r="L29" s="12"/>
      <c r="M29" t="s">
        <v>23</v>
      </c>
    </row>
    <row r="30" spans="2:16" x14ac:dyDescent="0.3">
      <c r="B30" s="9">
        <f>IF(LoanIsGood,IF(ROW()-ROW(PaymentSchedule3[[#Headers],[PMT NO]])&gt;ScheduledNumberOfPayments,"",ROW()-ROW(PaymentSchedule3[[#Headers],[PMT NO]])),"")</f>
        <v>19</v>
      </c>
      <c r="C30" s="11">
        <f>IF(PaymentSchedule3[[#This Row],[PMT NO]]&lt;&gt;"",EOMONTH(LoanStartDate,ROW(PaymentSchedule3[[#This Row],[PMT NO]])-ROW(PaymentSchedule3[[#Headers],[PMT NO]])-2)+DAY(LoanStartDate),"")</f>
        <v>46358</v>
      </c>
      <c r="D30" s="12">
        <f>IF(PaymentSchedule3[[#This Row],[PMT NO]]&lt;&gt;"",IF(ROW()-ROW(PaymentSchedule3[[#Headers],[BEGINNING BALANCE]])=1,LoanAmount,INDEX(PaymentSchedule3[ENDING BALANCE],ROW()-ROW(PaymentSchedule3[[#Headers],[BEGINNING BALANCE]])-1)),"")</f>
        <v>16978.831215278504</v>
      </c>
      <c r="E30" s="12">
        <f>IF(PaymentSchedule3[[#This Row],[PMT NO]]&lt;&gt;"",ScheduledPayment,"")</f>
        <v>624.84</v>
      </c>
      <c r="F30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30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30" s="12">
        <f>IF(PaymentSchedule3[[#This Row],[PMT NO]]&lt;&gt;"",PaymentSchedule3[[#This Row],[TOTAL PAYMENT]]-PaymentSchedule3[[#This Row],[INTEREST]],"")</f>
        <v>518.72230490450943</v>
      </c>
      <c r="I30" s="12">
        <f>IF(PaymentSchedule3[[#This Row],[PMT NO]]&lt;&gt;"",PaymentSchedule3[[#This Row],[BEGINNING BALANCE]]*(InterestRate/PaymentsPerYear),"")</f>
        <v>106.11769509549065</v>
      </c>
      <c r="J30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16460.108910373994</v>
      </c>
      <c r="K30" s="12">
        <f>IF(PaymentSchedule3[[#This Row],[PMT NO]]&lt;&gt;"",SUM(INDEX(PaymentSchedule3[INTEREST],1,1):PaymentSchedule3[[#This Row],[INTEREST]]),"")</f>
        <v>2548.2589103739951</v>
      </c>
      <c r="L30" s="12"/>
      <c r="M30" t="s">
        <v>23</v>
      </c>
    </row>
    <row r="31" spans="2:16" x14ac:dyDescent="0.3">
      <c r="B31" s="9">
        <f>IF(LoanIsGood,IF(ROW()-ROW(PaymentSchedule3[[#Headers],[PMT NO]])&gt;ScheduledNumberOfPayments,"",ROW()-ROW(PaymentSchedule3[[#Headers],[PMT NO]])),"")</f>
        <v>20</v>
      </c>
      <c r="C31" s="11">
        <f>IF(PaymentSchedule3[[#This Row],[PMT NO]]&lt;&gt;"",EOMONTH(LoanStartDate,ROW(PaymentSchedule3[[#This Row],[PMT NO]])-ROW(PaymentSchedule3[[#Headers],[PMT NO]])-2)+DAY(LoanStartDate),"")</f>
        <v>46389</v>
      </c>
      <c r="D31" s="12">
        <f>IF(PaymentSchedule3[[#This Row],[PMT NO]]&lt;&gt;"",IF(ROW()-ROW(PaymentSchedule3[[#Headers],[BEGINNING BALANCE]])=1,LoanAmount,INDEX(PaymentSchedule3[ENDING BALANCE],ROW()-ROW(PaymentSchedule3[[#Headers],[BEGINNING BALANCE]])-1)),"")</f>
        <v>16460.108910373994</v>
      </c>
      <c r="E31" s="12">
        <f>IF(PaymentSchedule3[[#This Row],[PMT NO]]&lt;&gt;"",ScheduledPayment,"")</f>
        <v>624.84</v>
      </c>
      <c r="F31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31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31" s="12">
        <f>IF(PaymentSchedule3[[#This Row],[PMT NO]]&lt;&gt;"",PaymentSchedule3[[#This Row],[TOTAL PAYMENT]]-PaymentSchedule3[[#This Row],[INTEREST]],"")</f>
        <v>521.96431931016264</v>
      </c>
      <c r="I31" s="12">
        <f>IF(PaymentSchedule3[[#This Row],[PMT NO]]&lt;&gt;"",PaymentSchedule3[[#This Row],[BEGINNING BALANCE]]*(InterestRate/PaymentsPerYear),"")</f>
        <v>102.87568068983745</v>
      </c>
      <c r="J31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15938.144591063832</v>
      </c>
      <c r="K31" s="12">
        <f>IF(PaymentSchedule3[[#This Row],[PMT NO]]&lt;&gt;"",SUM(INDEX(PaymentSchedule3[INTEREST],1,1):PaymentSchedule3[[#This Row],[INTEREST]]),"")</f>
        <v>2651.1345910638324</v>
      </c>
      <c r="L31" s="12"/>
      <c r="M31" t="s">
        <v>23</v>
      </c>
    </row>
    <row r="32" spans="2:16" x14ac:dyDescent="0.3">
      <c r="B32" s="9">
        <f>IF(LoanIsGood,IF(ROW()-ROW(PaymentSchedule3[[#Headers],[PMT NO]])&gt;ScheduledNumberOfPayments,"",ROW()-ROW(PaymentSchedule3[[#Headers],[PMT NO]])),"")</f>
        <v>21</v>
      </c>
      <c r="C32" s="11">
        <f>IF(PaymentSchedule3[[#This Row],[PMT NO]]&lt;&gt;"",EOMONTH(LoanStartDate,ROW(PaymentSchedule3[[#This Row],[PMT NO]])-ROW(PaymentSchedule3[[#Headers],[PMT NO]])-2)+DAY(LoanStartDate),"")</f>
        <v>46420</v>
      </c>
      <c r="D32" s="12">
        <f>IF(PaymentSchedule3[[#This Row],[PMT NO]]&lt;&gt;"",IF(ROW()-ROW(PaymentSchedule3[[#Headers],[BEGINNING BALANCE]])=1,LoanAmount,INDEX(PaymentSchedule3[ENDING BALANCE],ROW()-ROW(PaymentSchedule3[[#Headers],[BEGINNING BALANCE]])-1)),"")</f>
        <v>15938.144591063832</v>
      </c>
      <c r="E32" s="12">
        <f>IF(PaymentSchedule3[[#This Row],[PMT NO]]&lt;&gt;"",ScheduledPayment,"")</f>
        <v>624.84</v>
      </c>
      <c r="F32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32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32" s="12">
        <f>IF(PaymentSchedule3[[#This Row],[PMT NO]]&lt;&gt;"",PaymentSchedule3[[#This Row],[TOTAL PAYMENT]]-PaymentSchedule3[[#This Row],[INTEREST]],"")</f>
        <v>525.2265963058511</v>
      </c>
      <c r="I32" s="12">
        <f>IF(PaymentSchedule3[[#This Row],[PMT NO]]&lt;&gt;"",PaymentSchedule3[[#This Row],[BEGINNING BALANCE]]*(InterestRate/PaymentsPerYear),"")</f>
        <v>99.613403694148943</v>
      </c>
      <c r="J32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15412.917994757981</v>
      </c>
      <c r="K32" s="12">
        <f>IF(PaymentSchedule3[[#This Row],[PMT NO]]&lt;&gt;"",SUM(INDEX(PaymentSchedule3[INTEREST],1,1):PaymentSchedule3[[#This Row],[INTEREST]]),"")</f>
        <v>2750.7479947579814</v>
      </c>
      <c r="L32" s="12"/>
      <c r="M32" t="s">
        <v>23</v>
      </c>
    </row>
    <row r="33" spans="2:13" x14ac:dyDescent="0.3">
      <c r="B33" s="9">
        <f>IF(LoanIsGood,IF(ROW()-ROW(PaymentSchedule3[[#Headers],[PMT NO]])&gt;ScheduledNumberOfPayments,"",ROW()-ROW(PaymentSchedule3[[#Headers],[PMT NO]])),"")</f>
        <v>22</v>
      </c>
      <c r="C33" s="11">
        <f>IF(PaymentSchedule3[[#This Row],[PMT NO]]&lt;&gt;"",EOMONTH(LoanStartDate,ROW(PaymentSchedule3[[#This Row],[PMT NO]])-ROW(PaymentSchedule3[[#Headers],[PMT NO]])-2)+DAY(LoanStartDate),"")</f>
        <v>46448</v>
      </c>
      <c r="D33" s="12">
        <f>IF(PaymentSchedule3[[#This Row],[PMT NO]]&lt;&gt;"",IF(ROW()-ROW(PaymentSchedule3[[#Headers],[BEGINNING BALANCE]])=1,LoanAmount,INDEX(PaymentSchedule3[ENDING BALANCE],ROW()-ROW(PaymentSchedule3[[#Headers],[BEGINNING BALANCE]])-1)),"")</f>
        <v>15412.917994757981</v>
      </c>
      <c r="E33" s="12">
        <f>IF(PaymentSchedule3[[#This Row],[PMT NO]]&lt;&gt;"",ScheduledPayment,"")</f>
        <v>624.84</v>
      </c>
      <c r="F33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33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33" s="12">
        <f>IF(PaymentSchedule3[[#This Row],[PMT NO]]&lt;&gt;"",PaymentSchedule3[[#This Row],[TOTAL PAYMENT]]-PaymentSchedule3[[#This Row],[INTEREST]],"")</f>
        <v>528.5092625327627</v>
      </c>
      <c r="I33" s="12">
        <f>IF(PaymentSchedule3[[#This Row],[PMT NO]]&lt;&gt;"",PaymentSchedule3[[#This Row],[BEGINNING BALANCE]]*(InterestRate/PaymentsPerYear),"")</f>
        <v>96.33073746723737</v>
      </c>
      <c r="J33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14884.408732225218</v>
      </c>
      <c r="K33" s="12">
        <f>IF(PaymentSchedule3[[#This Row],[PMT NO]]&lt;&gt;"",SUM(INDEX(PaymentSchedule3[INTEREST],1,1):PaymentSchedule3[[#This Row],[INTEREST]]),"")</f>
        <v>2847.0787322252186</v>
      </c>
      <c r="L33" s="12"/>
      <c r="M33" t="s">
        <v>23</v>
      </c>
    </row>
    <row r="34" spans="2:13" x14ac:dyDescent="0.3">
      <c r="B34" s="9">
        <f>IF(LoanIsGood,IF(ROW()-ROW(PaymentSchedule3[[#Headers],[PMT NO]])&gt;ScheduledNumberOfPayments,"",ROW()-ROW(PaymentSchedule3[[#Headers],[PMT NO]])),"")</f>
        <v>23</v>
      </c>
      <c r="C34" s="11">
        <f>IF(PaymentSchedule3[[#This Row],[PMT NO]]&lt;&gt;"",EOMONTH(LoanStartDate,ROW(PaymentSchedule3[[#This Row],[PMT NO]])-ROW(PaymentSchedule3[[#Headers],[PMT NO]])-2)+DAY(LoanStartDate),"")</f>
        <v>46479</v>
      </c>
      <c r="D34" s="12">
        <f>IF(PaymentSchedule3[[#This Row],[PMT NO]]&lt;&gt;"",IF(ROW()-ROW(PaymentSchedule3[[#Headers],[BEGINNING BALANCE]])=1,LoanAmount,INDEX(PaymentSchedule3[ENDING BALANCE],ROW()-ROW(PaymentSchedule3[[#Headers],[BEGINNING BALANCE]])-1)),"")</f>
        <v>14884.408732225218</v>
      </c>
      <c r="E34" s="12">
        <f>IF(PaymentSchedule3[[#This Row],[PMT NO]]&lt;&gt;"",ScheduledPayment,"")</f>
        <v>624.84</v>
      </c>
      <c r="F34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34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34" s="12">
        <f>IF(PaymentSchedule3[[#This Row],[PMT NO]]&lt;&gt;"",PaymentSchedule3[[#This Row],[TOTAL PAYMENT]]-PaymentSchedule3[[#This Row],[INTEREST]],"")</f>
        <v>531.81244542359241</v>
      </c>
      <c r="I34" s="12">
        <f>IF(PaymentSchedule3[[#This Row],[PMT NO]]&lt;&gt;"",PaymentSchedule3[[#This Row],[BEGINNING BALANCE]]*(InterestRate/PaymentsPerYear),"")</f>
        <v>93.02755457640761</v>
      </c>
      <c r="J34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14352.596286801625</v>
      </c>
      <c r="K34" s="12">
        <f>IF(PaymentSchedule3[[#This Row],[PMT NO]]&lt;&gt;"",SUM(INDEX(PaymentSchedule3[INTEREST],1,1):PaymentSchedule3[[#This Row],[INTEREST]]),"")</f>
        <v>2940.1062868016261</v>
      </c>
      <c r="L34" s="12"/>
      <c r="M34" t="s">
        <v>23</v>
      </c>
    </row>
    <row r="35" spans="2:13" x14ac:dyDescent="0.3">
      <c r="B35" s="9">
        <f>IF(LoanIsGood,IF(ROW()-ROW(PaymentSchedule3[[#Headers],[PMT NO]])&gt;ScheduledNumberOfPayments,"",ROW()-ROW(PaymentSchedule3[[#Headers],[PMT NO]])),"")</f>
        <v>24</v>
      </c>
      <c r="C35" s="11">
        <f>IF(PaymentSchedule3[[#This Row],[PMT NO]]&lt;&gt;"",EOMONTH(LoanStartDate,ROW(PaymentSchedule3[[#This Row],[PMT NO]])-ROW(PaymentSchedule3[[#Headers],[PMT NO]])-2)+DAY(LoanStartDate),"")</f>
        <v>46509</v>
      </c>
      <c r="D35" s="12">
        <f>IF(PaymentSchedule3[[#This Row],[PMT NO]]&lt;&gt;"",IF(ROW()-ROW(PaymentSchedule3[[#Headers],[BEGINNING BALANCE]])=1,LoanAmount,INDEX(PaymentSchedule3[ENDING BALANCE],ROW()-ROW(PaymentSchedule3[[#Headers],[BEGINNING BALANCE]])-1)),"")</f>
        <v>14352.596286801625</v>
      </c>
      <c r="E35" s="12">
        <f>IF(PaymentSchedule3[[#This Row],[PMT NO]]&lt;&gt;"",ScheduledPayment,"")</f>
        <v>624.84</v>
      </c>
      <c r="F35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35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35" s="12">
        <f>IF(PaymentSchedule3[[#This Row],[PMT NO]]&lt;&gt;"",PaymentSchedule3[[#This Row],[TOTAL PAYMENT]]-PaymentSchedule3[[#This Row],[INTEREST]],"")</f>
        <v>535.13627320748992</v>
      </c>
      <c r="I35" s="12">
        <f>IF(PaymentSchedule3[[#This Row],[PMT NO]]&lt;&gt;"",PaymentSchedule3[[#This Row],[BEGINNING BALANCE]]*(InterestRate/PaymentsPerYear),"")</f>
        <v>89.703726792510153</v>
      </c>
      <c r="J35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13817.460013594135</v>
      </c>
      <c r="K35" s="12">
        <f>IF(PaymentSchedule3[[#This Row],[PMT NO]]&lt;&gt;"",SUM(INDEX(PaymentSchedule3[INTEREST],1,1):PaymentSchedule3[[#This Row],[INTEREST]]),"")</f>
        <v>3029.8100135941363</v>
      </c>
      <c r="L35" s="12"/>
      <c r="M35" t="s">
        <v>23</v>
      </c>
    </row>
    <row r="36" spans="2:13" x14ac:dyDescent="0.3">
      <c r="B36" s="9">
        <f>IF(LoanIsGood,IF(ROW()-ROW(PaymentSchedule3[[#Headers],[PMT NO]])&gt;ScheduledNumberOfPayments,"",ROW()-ROW(PaymentSchedule3[[#Headers],[PMT NO]])),"")</f>
        <v>25</v>
      </c>
      <c r="C36" s="11">
        <f>IF(PaymentSchedule3[[#This Row],[PMT NO]]&lt;&gt;"",EOMONTH(LoanStartDate,ROW(PaymentSchedule3[[#This Row],[PMT NO]])-ROW(PaymentSchedule3[[#Headers],[PMT NO]])-2)+DAY(LoanStartDate),"")</f>
        <v>46540</v>
      </c>
      <c r="D36" s="12">
        <f>IF(PaymentSchedule3[[#This Row],[PMT NO]]&lt;&gt;"",IF(ROW()-ROW(PaymentSchedule3[[#Headers],[BEGINNING BALANCE]])=1,LoanAmount,INDEX(PaymentSchedule3[ENDING BALANCE],ROW()-ROW(PaymentSchedule3[[#Headers],[BEGINNING BALANCE]])-1)),"")</f>
        <v>13817.460013594135</v>
      </c>
      <c r="E36" s="12">
        <f>IF(PaymentSchedule3[[#This Row],[PMT NO]]&lt;&gt;"",ScheduledPayment,"")</f>
        <v>624.84</v>
      </c>
      <c r="F36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36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36" s="12">
        <f>IF(PaymentSchedule3[[#This Row],[PMT NO]]&lt;&gt;"",PaymentSchedule3[[#This Row],[TOTAL PAYMENT]]-PaymentSchedule3[[#This Row],[INTEREST]],"")</f>
        <v>538.48087491503668</v>
      </c>
      <c r="I36" s="12">
        <f>IF(PaymentSchedule3[[#This Row],[PMT NO]]&lt;&gt;"",PaymentSchedule3[[#This Row],[BEGINNING BALANCE]]*(InterestRate/PaymentsPerYear),"")</f>
        <v>86.359125084963338</v>
      </c>
      <c r="J36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13278.979138679098</v>
      </c>
      <c r="K36" s="12">
        <f>IF(PaymentSchedule3[[#This Row],[PMT NO]]&lt;&gt;"",SUM(INDEX(PaymentSchedule3[INTEREST],1,1):PaymentSchedule3[[#This Row],[INTEREST]]),"")</f>
        <v>3116.1691386790994</v>
      </c>
      <c r="L36" s="12"/>
      <c r="M36" t="s">
        <v>23</v>
      </c>
    </row>
    <row r="37" spans="2:13" x14ac:dyDescent="0.3">
      <c r="B37" s="9">
        <f>IF(LoanIsGood,IF(ROW()-ROW(PaymentSchedule3[[#Headers],[PMT NO]])&gt;ScheduledNumberOfPayments,"",ROW()-ROW(PaymentSchedule3[[#Headers],[PMT NO]])),"")</f>
        <v>26</v>
      </c>
      <c r="C37" s="11">
        <f>IF(PaymentSchedule3[[#This Row],[PMT NO]]&lt;&gt;"",EOMONTH(LoanStartDate,ROW(PaymentSchedule3[[#This Row],[PMT NO]])-ROW(PaymentSchedule3[[#Headers],[PMT NO]])-2)+DAY(LoanStartDate),"")</f>
        <v>46570</v>
      </c>
      <c r="D37" s="12">
        <f>IF(PaymentSchedule3[[#This Row],[PMT NO]]&lt;&gt;"",IF(ROW()-ROW(PaymentSchedule3[[#Headers],[BEGINNING BALANCE]])=1,LoanAmount,INDEX(PaymentSchedule3[ENDING BALANCE],ROW()-ROW(PaymentSchedule3[[#Headers],[BEGINNING BALANCE]])-1)),"")</f>
        <v>13278.979138679098</v>
      </c>
      <c r="E37" s="12">
        <f>IF(PaymentSchedule3[[#This Row],[PMT NO]]&lt;&gt;"",ScheduledPayment,"")</f>
        <v>624.84</v>
      </c>
      <c r="F37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37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37" s="12">
        <f>IF(PaymentSchedule3[[#This Row],[PMT NO]]&lt;&gt;"",PaymentSchedule3[[#This Row],[TOTAL PAYMENT]]-PaymentSchedule3[[#This Row],[INTEREST]],"")</f>
        <v>541.84638038325568</v>
      </c>
      <c r="I37" s="12">
        <f>IF(PaymentSchedule3[[#This Row],[PMT NO]]&lt;&gt;"",PaymentSchedule3[[#This Row],[BEGINNING BALANCE]]*(InterestRate/PaymentsPerYear),"")</f>
        <v>82.993619616744354</v>
      </c>
      <c r="J37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12737.132758295842</v>
      </c>
      <c r="K37" s="12">
        <f>IF(PaymentSchedule3[[#This Row],[PMT NO]]&lt;&gt;"",SUM(INDEX(PaymentSchedule3[INTEREST],1,1):PaymentSchedule3[[#This Row],[INTEREST]]),"")</f>
        <v>3199.1627582958436</v>
      </c>
      <c r="L37" s="12"/>
      <c r="M37" t="s">
        <v>23</v>
      </c>
    </row>
    <row r="38" spans="2:13" x14ac:dyDescent="0.3">
      <c r="B38" s="9">
        <f>IF(LoanIsGood,IF(ROW()-ROW(PaymentSchedule3[[#Headers],[PMT NO]])&gt;ScheduledNumberOfPayments,"",ROW()-ROW(PaymentSchedule3[[#Headers],[PMT NO]])),"")</f>
        <v>27</v>
      </c>
      <c r="C38" s="11">
        <f>IF(PaymentSchedule3[[#This Row],[PMT NO]]&lt;&gt;"",EOMONTH(LoanStartDate,ROW(PaymentSchedule3[[#This Row],[PMT NO]])-ROW(PaymentSchedule3[[#Headers],[PMT NO]])-2)+DAY(LoanStartDate),"")</f>
        <v>46601</v>
      </c>
      <c r="D38" s="12">
        <f>IF(PaymentSchedule3[[#This Row],[PMT NO]]&lt;&gt;"",IF(ROW()-ROW(PaymentSchedule3[[#Headers],[BEGINNING BALANCE]])=1,LoanAmount,INDEX(PaymentSchedule3[ENDING BALANCE],ROW()-ROW(PaymentSchedule3[[#Headers],[BEGINNING BALANCE]])-1)),"")</f>
        <v>12737.132758295842</v>
      </c>
      <c r="E38" s="12">
        <f>IF(PaymentSchedule3[[#This Row],[PMT NO]]&lt;&gt;"",ScheduledPayment,"")</f>
        <v>624.84</v>
      </c>
      <c r="F38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38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38" s="12">
        <f>IF(PaymentSchedule3[[#This Row],[PMT NO]]&lt;&gt;"",PaymentSchedule3[[#This Row],[TOTAL PAYMENT]]-PaymentSchedule3[[#This Row],[INTEREST]],"")</f>
        <v>545.23292026065099</v>
      </c>
      <c r="I38" s="12">
        <f>IF(PaymentSchedule3[[#This Row],[PMT NO]]&lt;&gt;"",PaymentSchedule3[[#This Row],[BEGINNING BALANCE]]*(InterestRate/PaymentsPerYear),"")</f>
        <v>79.607079739349004</v>
      </c>
      <c r="J38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12191.899838035191</v>
      </c>
      <c r="K38" s="12">
        <f>IF(PaymentSchedule3[[#This Row],[PMT NO]]&lt;&gt;"",SUM(INDEX(PaymentSchedule3[INTEREST],1,1):PaymentSchedule3[[#This Row],[INTEREST]]),"")</f>
        <v>3278.7698380351926</v>
      </c>
      <c r="L38" s="12"/>
      <c r="M38" t="s">
        <v>23</v>
      </c>
    </row>
    <row r="39" spans="2:13" x14ac:dyDescent="0.3">
      <c r="B39" s="9">
        <f>IF(LoanIsGood,IF(ROW()-ROW(PaymentSchedule3[[#Headers],[PMT NO]])&gt;ScheduledNumberOfPayments,"",ROW()-ROW(PaymentSchedule3[[#Headers],[PMT NO]])),"")</f>
        <v>28</v>
      </c>
      <c r="C39" s="11">
        <f>IF(PaymentSchedule3[[#This Row],[PMT NO]]&lt;&gt;"",EOMONTH(LoanStartDate,ROW(PaymentSchedule3[[#This Row],[PMT NO]])-ROW(PaymentSchedule3[[#Headers],[PMT NO]])-2)+DAY(LoanStartDate),"")</f>
        <v>46632</v>
      </c>
      <c r="D39" s="12">
        <f>IF(PaymentSchedule3[[#This Row],[PMT NO]]&lt;&gt;"",IF(ROW()-ROW(PaymentSchedule3[[#Headers],[BEGINNING BALANCE]])=1,LoanAmount,INDEX(PaymentSchedule3[ENDING BALANCE],ROW()-ROW(PaymentSchedule3[[#Headers],[BEGINNING BALANCE]])-1)),"")</f>
        <v>12191.899838035191</v>
      </c>
      <c r="E39" s="12">
        <f>IF(PaymentSchedule3[[#This Row],[PMT NO]]&lt;&gt;"",ScheduledPayment,"")</f>
        <v>624.84</v>
      </c>
      <c r="F39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39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39" s="12">
        <f>IF(PaymentSchedule3[[#This Row],[PMT NO]]&lt;&gt;"",PaymentSchedule3[[#This Row],[TOTAL PAYMENT]]-PaymentSchedule3[[#This Row],[INTEREST]],"")</f>
        <v>548.64062601228011</v>
      </c>
      <c r="I39" s="12">
        <f>IF(PaymentSchedule3[[#This Row],[PMT NO]]&lt;&gt;"",PaymentSchedule3[[#This Row],[BEGINNING BALANCE]]*(InterestRate/PaymentsPerYear),"")</f>
        <v>76.199373987719937</v>
      </c>
      <c r="J39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11643.259212022911</v>
      </c>
      <c r="K39" s="12">
        <f>IF(PaymentSchedule3[[#This Row],[PMT NO]]&lt;&gt;"",SUM(INDEX(PaymentSchedule3[INTEREST],1,1):PaymentSchedule3[[#This Row],[INTEREST]]),"")</f>
        <v>3354.9692120229124</v>
      </c>
      <c r="L39" s="12"/>
      <c r="M39" t="s">
        <v>23</v>
      </c>
    </row>
    <row r="40" spans="2:13" x14ac:dyDescent="0.3">
      <c r="B40" s="9">
        <f>IF(LoanIsGood,IF(ROW()-ROW(PaymentSchedule3[[#Headers],[PMT NO]])&gt;ScheduledNumberOfPayments,"",ROW()-ROW(PaymentSchedule3[[#Headers],[PMT NO]])),"")</f>
        <v>29</v>
      </c>
      <c r="C40" s="11">
        <f>IF(PaymentSchedule3[[#This Row],[PMT NO]]&lt;&gt;"",EOMONTH(LoanStartDate,ROW(PaymentSchedule3[[#This Row],[PMT NO]])-ROW(PaymentSchedule3[[#Headers],[PMT NO]])-2)+DAY(LoanStartDate),"")</f>
        <v>46662</v>
      </c>
      <c r="D40" s="12">
        <f>IF(PaymentSchedule3[[#This Row],[PMT NO]]&lt;&gt;"",IF(ROW()-ROW(PaymentSchedule3[[#Headers],[BEGINNING BALANCE]])=1,LoanAmount,INDEX(PaymentSchedule3[ENDING BALANCE],ROW()-ROW(PaymentSchedule3[[#Headers],[BEGINNING BALANCE]])-1)),"")</f>
        <v>11643.259212022911</v>
      </c>
      <c r="E40" s="12">
        <f>IF(PaymentSchedule3[[#This Row],[PMT NO]]&lt;&gt;"",ScheduledPayment,"")</f>
        <v>624.84</v>
      </c>
      <c r="F40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40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40" s="12">
        <f>IF(PaymentSchedule3[[#This Row],[PMT NO]]&lt;&gt;"",PaymentSchedule3[[#This Row],[TOTAL PAYMENT]]-PaymentSchedule3[[#This Row],[INTEREST]],"")</f>
        <v>552.06962992485683</v>
      </c>
      <c r="I40" s="12">
        <f>IF(PaymentSchedule3[[#This Row],[PMT NO]]&lt;&gt;"",PaymentSchedule3[[#This Row],[BEGINNING BALANCE]]*(InterestRate/PaymentsPerYear),"")</f>
        <v>72.770370075143191</v>
      </c>
      <c r="J40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11091.189582098054</v>
      </c>
      <c r="K40" s="12">
        <f>IF(PaymentSchedule3[[#This Row],[PMT NO]]&lt;&gt;"",SUM(INDEX(PaymentSchedule3[INTEREST],1,1):PaymentSchedule3[[#This Row],[INTEREST]]),"")</f>
        <v>3427.7395820980555</v>
      </c>
      <c r="L40" s="12"/>
      <c r="M40" t="s">
        <v>23</v>
      </c>
    </row>
    <row r="41" spans="2:13" x14ac:dyDescent="0.3">
      <c r="B41" s="9">
        <f>IF(LoanIsGood,IF(ROW()-ROW(PaymentSchedule3[[#Headers],[PMT NO]])&gt;ScheduledNumberOfPayments,"",ROW()-ROW(PaymentSchedule3[[#Headers],[PMT NO]])),"")</f>
        <v>30</v>
      </c>
      <c r="C41" s="11">
        <f>IF(PaymentSchedule3[[#This Row],[PMT NO]]&lt;&gt;"",EOMONTH(LoanStartDate,ROW(PaymentSchedule3[[#This Row],[PMT NO]])-ROW(PaymentSchedule3[[#Headers],[PMT NO]])-2)+DAY(LoanStartDate),"")</f>
        <v>46693</v>
      </c>
      <c r="D41" s="12">
        <f>IF(PaymentSchedule3[[#This Row],[PMT NO]]&lt;&gt;"",IF(ROW()-ROW(PaymentSchedule3[[#Headers],[BEGINNING BALANCE]])=1,LoanAmount,INDEX(PaymentSchedule3[ENDING BALANCE],ROW()-ROW(PaymentSchedule3[[#Headers],[BEGINNING BALANCE]])-1)),"")</f>
        <v>11091.189582098054</v>
      </c>
      <c r="E41" s="12">
        <f>IF(PaymentSchedule3[[#This Row],[PMT NO]]&lt;&gt;"",ScheduledPayment,"")</f>
        <v>624.84</v>
      </c>
      <c r="F41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41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41" s="12">
        <f>IF(PaymentSchedule3[[#This Row],[PMT NO]]&lt;&gt;"",PaymentSchedule3[[#This Row],[TOTAL PAYMENT]]-PaymentSchedule3[[#This Row],[INTEREST]],"")</f>
        <v>555.52006511188722</v>
      </c>
      <c r="I41" s="12">
        <f>IF(PaymentSchedule3[[#This Row],[PMT NO]]&lt;&gt;"",PaymentSchedule3[[#This Row],[BEGINNING BALANCE]]*(InterestRate/PaymentsPerYear),"")</f>
        <v>69.319934888112826</v>
      </c>
      <c r="J41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10535.669516986167</v>
      </c>
      <c r="K41" s="12">
        <f>IF(PaymentSchedule3[[#This Row],[PMT NO]]&lt;&gt;"",SUM(INDEX(PaymentSchedule3[INTEREST],1,1):PaymentSchedule3[[#This Row],[INTEREST]]),"")</f>
        <v>3497.0595169861685</v>
      </c>
      <c r="L41" s="12"/>
      <c r="M41" t="s">
        <v>23</v>
      </c>
    </row>
    <row r="42" spans="2:13" x14ac:dyDescent="0.3">
      <c r="B42" s="9">
        <f>IF(LoanIsGood,IF(ROW()-ROW(PaymentSchedule3[[#Headers],[PMT NO]])&gt;ScheduledNumberOfPayments,"",ROW()-ROW(PaymentSchedule3[[#Headers],[PMT NO]])),"")</f>
        <v>31</v>
      </c>
      <c r="C42" s="11">
        <f>IF(PaymentSchedule3[[#This Row],[PMT NO]]&lt;&gt;"",EOMONTH(LoanStartDate,ROW(PaymentSchedule3[[#This Row],[PMT NO]])-ROW(PaymentSchedule3[[#Headers],[PMT NO]])-2)+DAY(LoanStartDate),"")</f>
        <v>46723</v>
      </c>
      <c r="D42" s="12">
        <f>IF(PaymentSchedule3[[#This Row],[PMT NO]]&lt;&gt;"",IF(ROW()-ROW(PaymentSchedule3[[#Headers],[BEGINNING BALANCE]])=1,LoanAmount,INDEX(PaymentSchedule3[ENDING BALANCE],ROW()-ROW(PaymentSchedule3[[#Headers],[BEGINNING BALANCE]])-1)),"")</f>
        <v>10535.669516986167</v>
      </c>
      <c r="E42" s="12">
        <f>IF(PaymentSchedule3[[#This Row],[PMT NO]]&lt;&gt;"",ScheduledPayment,"")</f>
        <v>624.84</v>
      </c>
      <c r="F42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42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42" s="12">
        <f>IF(PaymentSchedule3[[#This Row],[PMT NO]]&lt;&gt;"",PaymentSchedule3[[#This Row],[TOTAL PAYMENT]]-PaymentSchedule3[[#This Row],[INTEREST]],"")</f>
        <v>558.99206551883651</v>
      </c>
      <c r="I42" s="12">
        <f>IF(PaymentSchedule3[[#This Row],[PMT NO]]&lt;&gt;"",PaymentSchedule3[[#This Row],[BEGINNING BALANCE]]*(InterestRate/PaymentsPerYear),"")</f>
        <v>65.847934481163534</v>
      </c>
      <c r="J42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9976.6774514673307</v>
      </c>
      <c r="K42" s="12">
        <f>IF(PaymentSchedule3[[#This Row],[PMT NO]]&lt;&gt;"",SUM(INDEX(PaymentSchedule3[INTEREST],1,1):PaymentSchedule3[[#This Row],[INTEREST]]),"")</f>
        <v>3562.9074514673321</v>
      </c>
      <c r="L42" s="12"/>
      <c r="M42" t="s">
        <v>23</v>
      </c>
    </row>
    <row r="43" spans="2:13" x14ac:dyDescent="0.3">
      <c r="B43" s="9">
        <f>IF(LoanIsGood,IF(ROW()-ROW(PaymentSchedule3[[#Headers],[PMT NO]])&gt;ScheduledNumberOfPayments,"",ROW()-ROW(PaymentSchedule3[[#Headers],[PMT NO]])),"")</f>
        <v>32</v>
      </c>
      <c r="C43" s="11">
        <f>IF(PaymentSchedule3[[#This Row],[PMT NO]]&lt;&gt;"",EOMONTH(LoanStartDate,ROW(PaymentSchedule3[[#This Row],[PMT NO]])-ROW(PaymentSchedule3[[#Headers],[PMT NO]])-2)+DAY(LoanStartDate),"")</f>
        <v>46754</v>
      </c>
      <c r="D43" s="12">
        <f>IF(PaymentSchedule3[[#This Row],[PMT NO]]&lt;&gt;"",IF(ROW()-ROW(PaymentSchedule3[[#Headers],[BEGINNING BALANCE]])=1,LoanAmount,INDEX(PaymentSchedule3[ENDING BALANCE],ROW()-ROW(PaymentSchedule3[[#Headers],[BEGINNING BALANCE]])-1)),"")</f>
        <v>9976.6774514673307</v>
      </c>
      <c r="E43" s="12">
        <f>IF(PaymentSchedule3[[#This Row],[PMT NO]]&lt;&gt;"",ScheduledPayment,"")</f>
        <v>624.84</v>
      </c>
      <c r="F43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43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43" s="12">
        <f>IF(PaymentSchedule3[[#This Row],[PMT NO]]&lt;&gt;"",PaymentSchedule3[[#This Row],[TOTAL PAYMENT]]-PaymentSchedule3[[#This Row],[INTEREST]],"")</f>
        <v>562.48576592832922</v>
      </c>
      <c r="I43" s="12">
        <f>IF(PaymentSchedule3[[#This Row],[PMT NO]]&lt;&gt;"",PaymentSchedule3[[#This Row],[BEGINNING BALANCE]]*(InterestRate/PaymentsPerYear),"")</f>
        <v>62.35423407167081</v>
      </c>
      <c r="J43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9414.1916855390009</v>
      </c>
      <c r="K43" s="12">
        <f>IF(PaymentSchedule3[[#This Row],[PMT NO]]&lt;&gt;"",SUM(INDEX(PaymentSchedule3[INTEREST],1,1):PaymentSchedule3[[#This Row],[INTEREST]]),"")</f>
        <v>3625.2616855390029</v>
      </c>
      <c r="L43" s="12"/>
      <c r="M43" t="s">
        <v>23</v>
      </c>
    </row>
    <row r="44" spans="2:13" x14ac:dyDescent="0.3">
      <c r="B44" s="9">
        <f>IF(LoanIsGood,IF(ROW()-ROW(PaymentSchedule3[[#Headers],[PMT NO]])&gt;ScheduledNumberOfPayments,"",ROW()-ROW(PaymentSchedule3[[#Headers],[PMT NO]])),"")</f>
        <v>33</v>
      </c>
      <c r="C44" s="11">
        <f>IF(PaymentSchedule3[[#This Row],[PMT NO]]&lt;&gt;"",EOMONTH(LoanStartDate,ROW(PaymentSchedule3[[#This Row],[PMT NO]])-ROW(PaymentSchedule3[[#Headers],[PMT NO]])-2)+DAY(LoanStartDate),"")</f>
        <v>46785</v>
      </c>
      <c r="D44" s="12">
        <f>IF(PaymentSchedule3[[#This Row],[PMT NO]]&lt;&gt;"",IF(ROW()-ROW(PaymentSchedule3[[#Headers],[BEGINNING BALANCE]])=1,LoanAmount,INDEX(PaymentSchedule3[ENDING BALANCE],ROW()-ROW(PaymentSchedule3[[#Headers],[BEGINNING BALANCE]])-1)),"")</f>
        <v>9414.1916855390009</v>
      </c>
      <c r="E44" s="12">
        <f>IF(PaymentSchedule3[[#This Row],[PMT NO]]&lt;&gt;"",ScheduledPayment,"")</f>
        <v>624.84</v>
      </c>
      <c r="F44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44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44" s="12">
        <f>IF(PaymentSchedule3[[#This Row],[PMT NO]]&lt;&gt;"",PaymentSchedule3[[#This Row],[TOTAL PAYMENT]]-PaymentSchedule3[[#This Row],[INTEREST]],"")</f>
        <v>566.00130196538123</v>
      </c>
      <c r="I44" s="12">
        <f>IF(PaymentSchedule3[[#This Row],[PMT NO]]&lt;&gt;"",PaymentSchedule3[[#This Row],[BEGINNING BALANCE]]*(InterestRate/PaymentsPerYear),"")</f>
        <v>58.838698034618751</v>
      </c>
      <c r="J44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8848.1903835736193</v>
      </c>
      <c r="K44" s="12">
        <f>IF(PaymentSchedule3[[#This Row],[PMT NO]]&lt;&gt;"",SUM(INDEX(PaymentSchedule3[INTEREST],1,1):PaymentSchedule3[[#This Row],[INTEREST]]),"")</f>
        <v>3684.1003835736215</v>
      </c>
      <c r="L44" s="12"/>
      <c r="M44" t="s">
        <v>23</v>
      </c>
    </row>
    <row r="45" spans="2:13" x14ac:dyDescent="0.3">
      <c r="B45" s="9">
        <f>IF(LoanIsGood,IF(ROW()-ROW(PaymentSchedule3[[#Headers],[PMT NO]])&gt;ScheduledNumberOfPayments,"",ROW()-ROW(PaymentSchedule3[[#Headers],[PMT NO]])),"")</f>
        <v>34</v>
      </c>
      <c r="C45" s="11">
        <f>IF(PaymentSchedule3[[#This Row],[PMT NO]]&lt;&gt;"",EOMONTH(LoanStartDate,ROW(PaymentSchedule3[[#This Row],[PMT NO]])-ROW(PaymentSchedule3[[#Headers],[PMT NO]])-2)+DAY(LoanStartDate),"")</f>
        <v>46814</v>
      </c>
      <c r="D45" s="12">
        <f>IF(PaymentSchedule3[[#This Row],[PMT NO]]&lt;&gt;"",IF(ROW()-ROW(PaymentSchedule3[[#Headers],[BEGINNING BALANCE]])=1,LoanAmount,INDEX(PaymentSchedule3[ENDING BALANCE],ROW()-ROW(PaymentSchedule3[[#Headers],[BEGINNING BALANCE]])-1)),"")</f>
        <v>8848.1903835736193</v>
      </c>
      <c r="E45" s="12">
        <f>IF(PaymentSchedule3[[#This Row],[PMT NO]]&lt;&gt;"",ScheduledPayment,"")</f>
        <v>624.84</v>
      </c>
      <c r="F45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45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45" s="12">
        <f>IF(PaymentSchedule3[[#This Row],[PMT NO]]&lt;&gt;"",PaymentSchedule3[[#This Row],[TOTAL PAYMENT]]-PaymentSchedule3[[#This Row],[INTEREST]],"")</f>
        <v>569.53881010266491</v>
      </c>
      <c r="I45" s="12">
        <f>IF(PaymentSchedule3[[#This Row],[PMT NO]]&lt;&gt;"",PaymentSchedule3[[#This Row],[BEGINNING BALANCE]]*(InterestRate/PaymentsPerYear),"")</f>
        <v>55.301189897335114</v>
      </c>
      <c r="J45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8278.6515734709537</v>
      </c>
      <c r="K45" s="12">
        <f>IF(PaymentSchedule3[[#This Row],[PMT NO]]&lt;&gt;"",SUM(INDEX(PaymentSchedule3[INTEREST],1,1):PaymentSchedule3[[#This Row],[INTEREST]]),"")</f>
        <v>3739.4015734709565</v>
      </c>
      <c r="L45" s="12"/>
      <c r="M45" t="s">
        <v>23</v>
      </c>
    </row>
    <row r="46" spans="2:13" x14ac:dyDescent="0.3">
      <c r="B46" s="9">
        <f>IF(LoanIsGood,IF(ROW()-ROW(PaymentSchedule3[[#Headers],[PMT NO]])&gt;ScheduledNumberOfPayments,"",ROW()-ROW(PaymentSchedule3[[#Headers],[PMT NO]])),"")</f>
        <v>35</v>
      </c>
      <c r="C46" s="11">
        <f>IF(PaymentSchedule3[[#This Row],[PMT NO]]&lt;&gt;"",EOMONTH(LoanStartDate,ROW(PaymentSchedule3[[#This Row],[PMT NO]])-ROW(PaymentSchedule3[[#Headers],[PMT NO]])-2)+DAY(LoanStartDate),"")</f>
        <v>46845</v>
      </c>
      <c r="D46" s="12">
        <f>IF(PaymentSchedule3[[#This Row],[PMT NO]]&lt;&gt;"",IF(ROW()-ROW(PaymentSchedule3[[#Headers],[BEGINNING BALANCE]])=1,LoanAmount,INDEX(PaymentSchedule3[ENDING BALANCE],ROW()-ROW(PaymentSchedule3[[#Headers],[BEGINNING BALANCE]])-1)),"")</f>
        <v>8278.6515734709537</v>
      </c>
      <c r="E46" s="12">
        <f>IF(PaymentSchedule3[[#This Row],[PMT NO]]&lt;&gt;"",ScheduledPayment,"")</f>
        <v>624.84</v>
      </c>
      <c r="F46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46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46" s="12">
        <f>IF(PaymentSchedule3[[#This Row],[PMT NO]]&lt;&gt;"",PaymentSchedule3[[#This Row],[TOTAL PAYMENT]]-PaymentSchedule3[[#This Row],[INTEREST]],"")</f>
        <v>573.09842766580653</v>
      </c>
      <c r="I46" s="12">
        <f>IF(PaymentSchedule3[[#This Row],[PMT NO]]&lt;&gt;"",PaymentSchedule3[[#This Row],[BEGINNING BALANCE]]*(InterestRate/PaymentsPerYear),"")</f>
        <v>51.741572334193457</v>
      </c>
      <c r="J46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7705.5531458051473</v>
      </c>
      <c r="K46" s="12">
        <f>IF(PaymentSchedule3[[#This Row],[PMT NO]]&lt;&gt;"",SUM(INDEX(PaymentSchedule3[INTEREST],1,1):PaymentSchedule3[[#This Row],[INTEREST]]),"")</f>
        <v>3791.1431458051497</v>
      </c>
      <c r="L46" s="12"/>
      <c r="M46" t="s">
        <v>23</v>
      </c>
    </row>
    <row r="47" spans="2:13" x14ac:dyDescent="0.3">
      <c r="B47" s="9">
        <f>IF(LoanIsGood,IF(ROW()-ROW(PaymentSchedule3[[#Headers],[PMT NO]])&gt;ScheduledNumberOfPayments,"",ROW()-ROW(PaymentSchedule3[[#Headers],[PMT NO]])),"")</f>
        <v>36</v>
      </c>
      <c r="C47" s="11">
        <f>IF(PaymentSchedule3[[#This Row],[PMT NO]]&lt;&gt;"",EOMONTH(LoanStartDate,ROW(PaymentSchedule3[[#This Row],[PMT NO]])-ROW(PaymentSchedule3[[#Headers],[PMT NO]])-2)+DAY(LoanStartDate),"")</f>
        <v>46875</v>
      </c>
      <c r="D47" s="12">
        <f>IF(PaymentSchedule3[[#This Row],[PMT NO]]&lt;&gt;"",IF(ROW()-ROW(PaymentSchedule3[[#Headers],[BEGINNING BALANCE]])=1,LoanAmount,INDEX(PaymentSchedule3[ENDING BALANCE],ROW()-ROW(PaymentSchedule3[[#Headers],[BEGINNING BALANCE]])-1)),"")</f>
        <v>7705.5531458051473</v>
      </c>
      <c r="E47" s="12">
        <f>IF(PaymentSchedule3[[#This Row],[PMT NO]]&lt;&gt;"",ScheduledPayment,"")</f>
        <v>624.84</v>
      </c>
      <c r="F47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47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47" s="12">
        <f>IF(PaymentSchedule3[[#This Row],[PMT NO]]&lt;&gt;"",PaymentSchedule3[[#This Row],[TOTAL PAYMENT]]-PaymentSchedule3[[#This Row],[INTEREST]],"")</f>
        <v>576.68029283871783</v>
      </c>
      <c r="I47" s="12">
        <f>IF(PaymentSchedule3[[#This Row],[PMT NO]]&lt;&gt;"",PaymentSchedule3[[#This Row],[BEGINNING BALANCE]]*(InterestRate/PaymentsPerYear),"")</f>
        <v>48.159707161282164</v>
      </c>
      <c r="J47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7128.8728529664295</v>
      </c>
      <c r="K47" s="12">
        <f>IF(PaymentSchedule3[[#This Row],[PMT NO]]&lt;&gt;"",SUM(INDEX(PaymentSchedule3[INTEREST],1,1):PaymentSchedule3[[#This Row],[INTEREST]]),"")</f>
        <v>3839.3028529664321</v>
      </c>
      <c r="L47" s="12"/>
      <c r="M47" t="s">
        <v>23</v>
      </c>
    </row>
    <row r="48" spans="2:13" x14ac:dyDescent="0.3">
      <c r="B48" s="9">
        <f>IF(LoanIsGood,IF(ROW()-ROW(PaymentSchedule3[[#Headers],[PMT NO]])&gt;ScheduledNumberOfPayments,"",ROW()-ROW(PaymentSchedule3[[#Headers],[PMT NO]])),"")</f>
        <v>37</v>
      </c>
      <c r="C48" s="11">
        <f>IF(PaymentSchedule3[[#This Row],[PMT NO]]&lt;&gt;"",EOMONTH(LoanStartDate,ROW(PaymentSchedule3[[#This Row],[PMT NO]])-ROW(PaymentSchedule3[[#Headers],[PMT NO]])-2)+DAY(LoanStartDate),"")</f>
        <v>46906</v>
      </c>
      <c r="D48" s="12">
        <f>IF(PaymentSchedule3[[#This Row],[PMT NO]]&lt;&gt;"",IF(ROW()-ROW(PaymentSchedule3[[#Headers],[BEGINNING BALANCE]])=1,LoanAmount,INDEX(PaymentSchedule3[ENDING BALANCE],ROW()-ROW(PaymentSchedule3[[#Headers],[BEGINNING BALANCE]])-1)),"")</f>
        <v>7128.8728529664295</v>
      </c>
      <c r="E48" s="12">
        <f>IF(PaymentSchedule3[[#This Row],[PMT NO]]&lt;&gt;"",ScheduledPayment,"")</f>
        <v>624.84</v>
      </c>
      <c r="F48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48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48" s="12">
        <f>IF(PaymentSchedule3[[#This Row],[PMT NO]]&lt;&gt;"",PaymentSchedule3[[#This Row],[TOTAL PAYMENT]]-PaymentSchedule3[[#This Row],[INTEREST]],"")</f>
        <v>580.28454466895982</v>
      </c>
      <c r="I48" s="12">
        <f>IF(PaymentSchedule3[[#This Row],[PMT NO]]&lt;&gt;"",PaymentSchedule3[[#This Row],[BEGINNING BALANCE]]*(InterestRate/PaymentsPerYear),"")</f>
        <v>44.555455331040179</v>
      </c>
      <c r="J48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6548.5883082974697</v>
      </c>
      <c r="K48" s="12">
        <f>IF(PaymentSchedule3[[#This Row],[PMT NO]]&lt;&gt;"",SUM(INDEX(PaymentSchedule3[INTEREST],1,1):PaymentSchedule3[[#This Row],[INTEREST]]),"")</f>
        <v>3883.8583082974724</v>
      </c>
      <c r="L48" s="12"/>
      <c r="M48" t="s">
        <v>23</v>
      </c>
    </row>
    <row r="49" spans="2:13" x14ac:dyDescent="0.3">
      <c r="B49" s="9">
        <f>IF(LoanIsGood,IF(ROW()-ROW(PaymentSchedule3[[#Headers],[PMT NO]])&gt;ScheduledNumberOfPayments,"",ROW()-ROW(PaymentSchedule3[[#Headers],[PMT NO]])),"")</f>
        <v>38</v>
      </c>
      <c r="C49" s="11">
        <f>IF(PaymentSchedule3[[#This Row],[PMT NO]]&lt;&gt;"",EOMONTH(LoanStartDate,ROW(PaymentSchedule3[[#This Row],[PMT NO]])-ROW(PaymentSchedule3[[#Headers],[PMT NO]])-2)+DAY(LoanStartDate),"")</f>
        <v>46936</v>
      </c>
      <c r="D49" s="12">
        <f>IF(PaymentSchedule3[[#This Row],[PMT NO]]&lt;&gt;"",IF(ROW()-ROW(PaymentSchedule3[[#Headers],[BEGINNING BALANCE]])=1,LoanAmount,INDEX(PaymentSchedule3[ENDING BALANCE],ROW()-ROW(PaymentSchedule3[[#Headers],[BEGINNING BALANCE]])-1)),"")</f>
        <v>6548.5883082974697</v>
      </c>
      <c r="E49" s="12">
        <f>IF(PaymentSchedule3[[#This Row],[PMT NO]]&lt;&gt;"",ScheduledPayment,"")</f>
        <v>624.84</v>
      </c>
      <c r="F49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49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49" s="12">
        <f>IF(PaymentSchedule3[[#This Row],[PMT NO]]&lt;&gt;"",PaymentSchedule3[[#This Row],[TOTAL PAYMENT]]-PaymentSchedule3[[#This Row],[INTEREST]],"")</f>
        <v>583.91132307314081</v>
      </c>
      <c r="I49" s="12">
        <f>IF(PaymentSchedule3[[#This Row],[PMT NO]]&lt;&gt;"",PaymentSchedule3[[#This Row],[BEGINNING BALANCE]]*(InterestRate/PaymentsPerYear),"")</f>
        <v>40.928676926859183</v>
      </c>
      <c r="J49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5964.6769852243287</v>
      </c>
      <c r="K49" s="12">
        <f>IF(PaymentSchedule3[[#This Row],[PMT NO]]&lt;&gt;"",SUM(INDEX(PaymentSchedule3[INTEREST],1,1):PaymentSchedule3[[#This Row],[INTEREST]]),"")</f>
        <v>3924.7869852243316</v>
      </c>
      <c r="L49" s="12"/>
      <c r="M49" t="s">
        <v>23</v>
      </c>
    </row>
    <row r="50" spans="2:13" x14ac:dyDescent="0.3">
      <c r="B50" s="9">
        <f>IF(LoanIsGood,IF(ROW()-ROW(PaymentSchedule3[[#Headers],[PMT NO]])&gt;ScheduledNumberOfPayments,"",ROW()-ROW(PaymentSchedule3[[#Headers],[PMT NO]])),"")</f>
        <v>39</v>
      </c>
      <c r="C50" s="11">
        <f>IF(PaymentSchedule3[[#This Row],[PMT NO]]&lt;&gt;"",EOMONTH(LoanStartDate,ROW(PaymentSchedule3[[#This Row],[PMT NO]])-ROW(PaymentSchedule3[[#Headers],[PMT NO]])-2)+DAY(LoanStartDate),"")</f>
        <v>46967</v>
      </c>
      <c r="D50" s="12">
        <f>IF(PaymentSchedule3[[#This Row],[PMT NO]]&lt;&gt;"",IF(ROW()-ROW(PaymentSchedule3[[#Headers],[BEGINNING BALANCE]])=1,LoanAmount,INDEX(PaymentSchedule3[ENDING BALANCE],ROW()-ROW(PaymentSchedule3[[#Headers],[BEGINNING BALANCE]])-1)),"")</f>
        <v>5964.6769852243287</v>
      </c>
      <c r="E50" s="12">
        <f>IF(PaymentSchedule3[[#This Row],[PMT NO]]&lt;&gt;"",ScheduledPayment,"")</f>
        <v>624.84</v>
      </c>
      <c r="F50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50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50" s="12">
        <f>IF(PaymentSchedule3[[#This Row],[PMT NO]]&lt;&gt;"",PaymentSchedule3[[#This Row],[TOTAL PAYMENT]]-PaymentSchedule3[[#This Row],[INTEREST]],"")</f>
        <v>587.56076884234801</v>
      </c>
      <c r="I50" s="12">
        <f>IF(PaymentSchedule3[[#This Row],[PMT NO]]&lt;&gt;"",PaymentSchedule3[[#This Row],[BEGINNING BALANCE]]*(InterestRate/PaymentsPerYear),"")</f>
        <v>37.279231157652049</v>
      </c>
      <c r="J50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5377.1162163819808</v>
      </c>
      <c r="K50" s="12">
        <f>IF(PaymentSchedule3[[#This Row],[PMT NO]]&lt;&gt;"",SUM(INDEX(PaymentSchedule3[INTEREST],1,1):PaymentSchedule3[[#This Row],[INTEREST]]),"")</f>
        <v>3962.0662163819838</v>
      </c>
      <c r="L50" s="12"/>
      <c r="M50" t="s">
        <v>23</v>
      </c>
    </row>
    <row r="51" spans="2:13" x14ac:dyDescent="0.3">
      <c r="B51" s="9">
        <f>IF(LoanIsGood,IF(ROW()-ROW(PaymentSchedule3[[#Headers],[PMT NO]])&gt;ScheduledNumberOfPayments,"",ROW()-ROW(PaymentSchedule3[[#Headers],[PMT NO]])),"")</f>
        <v>40</v>
      </c>
      <c r="C51" s="11">
        <f>IF(PaymentSchedule3[[#This Row],[PMT NO]]&lt;&gt;"",EOMONTH(LoanStartDate,ROW(PaymentSchedule3[[#This Row],[PMT NO]])-ROW(PaymentSchedule3[[#Headers],[PMT NO]])-2)+DAY(LoanStartDate),"")</f>
        <v>46998</v>
      </c>
      <c r="D51" s="12">
        <f>IF(PaymentSchedule3[[#This Row],[PMT NO]]&lt;&gt;"",IF(ROW()-ROW(PaymentSchedule3[[#Headers],[BEGINNING BALANCE]])=1,LoanAmount,INDEX(PaymentSchedule3[ENDING BALANCE],ROW()-ROW(PaymentSchedule3[[#Headers],[BEGINNING BALANCE]])-1)),"")</f>
        <v>5377.1162163819808</v>
      </c>
      <c r="E51" s="12">
        <f>IF(PaymentSchedule3[[#This Row],[PMT NO]]&lt;&gt;"",ScheduledPayment,"")</f>
        <v>624.84</v>
      </c>
      <c r="F51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51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51" s="12">
        <f>IF(PaymentSchedule3[[#This Row],[PMT NO]]&lt;&gt;"",PaymentSchedule3[[#This Row],[TOTAL PAYMENT]]-PaymentSchedule3[[#This Row],[INTEREST]],"")</f>
        <v>591.23302364761264</v>
      </c>
      <c r="I51" s="12">
        <f>IF(PaymentSchedule3[[#This Row],[PMT NO]]&lt;&gt;"",PaymentSchedule3[[#This Row],[BEGINNING BALANCE]]*(InterestRate/PaymentsPerYear),"")</f>
        <v>33.606976352387377</v>
      </c>
      <c r="J51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4785.8831927343681</v>
      </c>
      <c r="K51" s="12">
        <f>IF(PaymentSchedule3[[#This Row],[PMT NO]]&lt;&gt;"",SUM(INDEX(PaymentSchedule3[INTEREST],1,1):PaymentSchedule3[[#This Row],[INTEREST]]),"")</f>
        <v>3995.6731927343712</v>
      </c>
      <c r="L51" s="12"/>
      <c r="M51" t="s">
        <v>23</v>
      </c>
    </row>
    <row r="52" spans="2:13" x14ac:dyDescent="0.3">
      <c r="B52" s="9">
        <f>IF(LoanIsGood,IF(ROW()-ROW(PaymentSchedule3[[#Headers],[PMT NO]])&gt;ScheduledNumberOfPayments,"",ROW()-ROW(PaymentSchedule3[[#Headers],[PMT NO]])),"")</f>
        <v>41</v>
      </c>
      <c r="C52" s="11">
        <f>IF(PaymentSchedule3[[#This Row],[PMT NO]]&lt;&gt;"",EOMONTH(LoanStartDate,ROW(PaymentSchedule3[[#This Row],[PMT NO]])-ROW(PaymentSchedule3[[#Headers],[PMT NO]])-2)+DAY(LoanStartDate),"")</f>
        <v>47028</v>
      </c>
      <c r="D52" s="12">
        <f>IF(PaymentSchedule3[[#This Row],[PMT NO]]&lt;&gt;"",IF(ROW()-ROW(PaymentSchedule3[[#Headers],[BEGINNING BALANCE]])=1,LoanAmount,INDEX(PaymentSchedule3[ENDING BALANCE],ROW()-ROW(PaymentSchedule3[[#Headers],[BEGINNING BALANCE]])-1)),"")</f>
        <v>4785.8831927343681</v>
      </c>
      <c r="E52" s="12">
        <f>IF(PaymentSchedule3[[#This Row],[PMT NO]]&lt;&gt;"",ScheduledPayment,"")</f>
        <v>624.84</v>
      </c>
      <c r="F52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52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52" s="12">
        <f>IF(PaymentSchedule3[[#This Row],[PMT NO]]&lt;&gt;"",PaymentSchedule3[[#This Row],[TOTAL PAYMENT]]-PaymentSchedule3[[#This Row],[INTEREST]],"")</f>
        <v>594.92823004541026</v>
      </c>
      <c r="I52" s="12">
        <f>IF(PaymentSchedule3[[#This Row],[PMT NO]]&lt;&gt;"",PaymentSchedule3[[#This Row],[BEGINNING BALANCE]]*(InterestRate/PaymentsPerYear),"")</f>
        <v>29.911769954589797</v>
      </c>
      <c r="J52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4190.9549626889575</v>
      </c>
      <c r="K52" s="12">
        <f>IF(PaymentSchedule3[[#This Row],[PMT NO]]&lt;&gt;"",SUM(INDEX(PaymentSchedule3[INTEREST],1,1):PaymentSchedule3[[#This Row],[INTEREST]]),"")</f>
        <v>4025.5849626889612</v>
      </c>
      <c r="L52" s="12"/>
      <c r="M52" t="s">
        <v>23</v>
      </c>
    </row>
    <row r="53" spans="2:13" x14ac:dyDescent="0.3">
      <c r="B53" s="9">
        <f>IF(LoanIsGood,IF(ROW()-ROW(PaymentSchedule3[[#Headers],[PMT NO]])&gt;ScheduledNumberOfPayments,"",ROW()-ROW(PaymentSchedule3[[#Headers],[PMT NO]])),"")</f>
        <v>42</v>
      </c>
      <c r="C53" s="11">
        <f>IF(PaymentSchedule3[[#This Row],[PMT NO]]&lt;&gt;"",EOMONTH(LoanStartDate,ROW(PaymentSchedule3[[#This Row],[PMT NO]])-ROW(PaymentSchedule3[[#Headers],[PMT NO]])-2)+DAY(LoanStartDate),"")</f>
        <v>47059</v>
      </c>
      <c r="D53" s="12">
        <f>IF(PaymentSchedule3[[#This Row],[PMT NO]]&lt;&gt;"",IF(ROW()-ROW(PaymentSchedule3[[#Headers],[BEGINNING BALANCE]])=1,LoanAmount,INDEX(PaymentSchedule3[ENDING BALANCE],ROW()-ROW(PaymentSchedule3[[#Headers],[BEGINNING BALANCE]])-1)),"")</f>
        <v>4190.9549626889575</v>
      </c>
      <c r="E53" s="12">
        <f>IF(PaymentSchedule3[[#This Row],[PMT NO]]&lt;&gt;"",ScheduledPayment,"")</f>
        <v>624.84</v>
      </c>
      <c r="F53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53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53" s="12">
        <f>IF(PaymentSchedule3[[#This Row],[PMT NO]]&lt;&gt;"",PaymentSchedule3[[#This Row],[TOTAL PAYMENT]]-PaymentSchedule3[[#This Row],[INTEREST]],"")</f>
        <v>598.64653148319405</v>
      </c>
      <c r="I53" s="12">
        <f>IF(PaymentSchedule3[[#This Row],[PMT NO]]&lt;&gt;"",PaymentSchedule3[[#This Row],[BEGINNING BALANCE]]*(InterestRate/PaymentsPerYear),"")</f>
        <v>26.193468516805982</v>
      </c>
      <c r="J53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3592.3084312057636</v>
      </c>
      <c r="K53" s="12">
        <f>IF(PaymentSchedule3[[#This Row],[PMT NO]]&lt;&gt;"",SUM(INDEX(PaymentSchedule3[INTEREST],1,1):PaymentSchedule3[[#This Row],[INTEREST]]),"")</f>
        <v>4051.7784312057674</v>
      </c>
      <c r="L53" s="12"/>
      <c r="M53" t="s">
        <v>23</v>
      </c>
    </row>
    <row r="54" spans="2:13" x14ac:dyDescent="0.3">
      <c r="B54" s="9">
        <f>IF(LoanIsGood,IF(ROW()-ROW(PaymentSchedule3[[#Headers],[PMT NO]])&gt;ScheduledNumberOfPayments,"",ROW()-ROW(PaymentSchedule3[[#Headers],[PMT NO]])),"")</f>
        <v>43</v>
      </c>
      <c r="C54" s="11">
        <f>IF(PaymentSchedule3[[#This Row],[PMT NO]]&lt;&gt;"",EOMONTH(LoanStartDate,ROW(PaymentSchedule3[[#This Row],[PMT NO]])-ROW(PaymentSchedule3[[#Headers],[PMT NO]])-2)+DAY(LoanStartDate),"")</f>
        <v>47089</v>
      </c>
      <c r="D54" s="12">
        <f>IF(PaymentSchedule3[[#This Row],[PMT NO]]&lt;&gt;"",IF(ROW()-ROW(PaymentSchedule3[[#Headers],[BEGINNING BALANCE]])=1,LoanAmount,INDEX(PaymentSchedule3[ENDING BALANCE],ROW()-ROW(PaymentSchedule3[[#Headers],[BEGINNING BALANCE]])-1)),"")</f>
        <v>3592.3084312057636</v>
      </c>
      <c r="E54" s="12">
        <f>IF(PaymentSchedule3[[#This Row],[PMT NO]]&lt;&gt;"",ScheduledPayment,"")</f>
        <v>624.84</v>
      </c>
      <c r="F54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54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54" s="12">
        <f>IF(PaymentSchedule3[[#This Row],[PMT NO]]&lt;&gt;"",PaymentSchedule3[[#This Row],[TOTAL PAYMENT]]-PaymentSchedule3[[#This Row],[INTEREST]],"")</f>
        <v>602.388072304964</v>
      </c>
      <c r="I54" s="12">
        <f>IF(PaymentSchedule3[[#This Row],[PMT NO]]&lt;&gt;"",PaymentSchedule3[[#This Row],[BEGINNING BALANCE]]*(InterestRate/PaymentsPerYear),"")</f>
        <v>22.451927695036019</v>
      </c>
      <c r="J54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2989.9203589007993</v>
      </c>
      <c r="K54" s="12">
        <f>IF(PaymentSchedule3[[#This Row],[PMT NO]]&lt;&gt;"",SUM(INDEX(PaymentSchedule3[INTEREST],1,1):PaymentSchedule3[[#This Row],[INTEREST]]),"")</f>
        <v>4074.2303589008034</v>
      </c>
      <c r="L54" s="12"/>
      <c r="M54" t="s">
        <v>23</v>
      </c>
    </row>
    <row r="55" spans="2:13" x14ac:dyDescent="0.3">
      <c r="B55" s="9">
        <f>IF(LoanIsGood,IF(ROW()-ROW(PaymentSchedule3[[#Headers],[PMT NO]])&gt;ScheduledNumberOfPayments,"",ROW()-ROW(PaymentSchedule3[[#Headers],[PMT NO]])),"")</f>
        <v>44</v>
      </c>
      <c r="C55" s="11">
        <f>IF(PaymentSchedule3[[#This Row],[PMT NO]]&lt;&gt;"",EOMONTH(LoanStartDate,ROW(PaymentSchedule3[[#This Row],[PMT NO]])-ROW(PaymentSchedule3[[#Headers],[PMT NO]])-2)+DAY(LoanStartDate),"")</f>
        <v>47120</v>
      </c>
      <c r="D55" s="12">
        <f>IF(PaymentSchedule3[[#This Row],[PMT NO]]&lt;&gt;"",IF(ROW()-ROW(PaymentSchedule3[[#Headers],[BEGINNING BALANCE]])=1,LoanAmount,INDEX(PaymentSchedule3[ENDING BALANCE],ROW()-ROW(PaymentSchedule3[[#Headers],[BEGINNING BALANCE]])-1)),"")</f>
        <v>2989.9203589007993</v>
      </c>
      <c r="E55" s="12">
        <f>IF(PaymentSchedule3[[#This Row],[PMT NO]]&lt;&gt;"",ScheduledPayment,"")</f>
        <v>624.84</v>
      </c>
      <c r="F55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55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55" s="12">
        <f>IF(PaymentSchedule3[[#This Row],[PMT NO]]&lt;&gt;"",PaymentSchedule3[[#This Row],[TOTAL PAYMENT]]-PaymentSchedule3[[#This Row],[INTEREST]],"")</f>
        <v>606.15299775687004</v>
      </c>
      <c r="I55" s="12">
        <f>IF(PaymentSchedule3[[#This Row],[PMT NO]]&lt;&gt;"",PaymentSchedule3[[#This Row],[BEGINNING BALANCE]]*(InterestRate/PaymentsPerYear),"")</f>
        <v>18.687002243129996</v>
      </c>
      <c r="J55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2383.7673611439295</v>
      </c>
      <c r="K55" s="12">
        <f>IF(PaymentSchedule3[[#This Row],[PMT NO]]&lt;&gt;"",SUM(INDEX(PaymentSchedule3[INTEREST],1,1):PaymentSchedule3[[#This Row],[INTEREST]]),"")</f>
        <v>4092.9173611439332</v>
      </c>
      <c r="L55" s="12"/>
      <c r="M55" t="s">
        <v>23</v>
      </c>
    </row>
    <row r="56" spans="2:13" x14ac:dyDescent="0.3">
      <c r="B56" s="9">
        <f>IF(LoanIsGood,IF(ROW()-ROW(PaymentSchedule3[[#Headers],[PMT NO]])&gt;ScheduledNumberOfPayments,"",ROW()-ROW(PaymentSchedule3[[#Headers],[PMT NO]])),"")</f>
        <v>45</v>
      </c>
      <c r="C56" s="11">
        <f>IF(PaymentSchedule3[[#This Row],[PMT NO]]&lt;&gt;"",EOMONTH(LoanStartDate,ROW(PaymentSchedule3[[#This Row],[PMT NO]])-ROW(PaymentSchedule3[[#Headers],[PMT NO]])-2)+DAY(LoanStartDate),"")</f>
        <v>47151</v>
      </c>
      <c r="D56" s="12">
        <f>IF(PaymentSchedule3[[#This Row],[PMT NO]]&lt;&gt;"",IF(ROW()-ROW(PaymentSchedule3[[#Headers],[BEGINNING BALANCE]])=1,LoanAmount,INDEX(PaymentSchedule3[ENDING BALANCE],ROW()-ROW(PaymentSchedule3[[#Headers],[BEGINNING BALANCE]])-1)),"")</f>
        <v>2383.7673611439295</v>
      </c>
      <c r="E56" s="12">
        <f>IF(PaymentSchedule3[[#This Row],[PMT NO]]&lt;&gt;"",ScheduledPayment,"")</f>
        <v>624.84</v>
      </c>
      <c r="F56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56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56" s="12">
        <f>IF(PaymentSchedule3[[#This Row],[PMT NO]]&lt;&gt;"",PaymentSchedule3[[#This Row],[TOTAL PAYMENT]]-PaymentSchedule3[[#This Row],[INTEREST]],"")</f>
        <v>609.94145399285048</v>
      </c>
      <c r="I56" s="12">
        <f>IF(PaymentSchedule3[[#This Row],[PMT NO]]&lt;&gt;"",PaymentSchedule3[[#This Row],[BEGINNING BALANCE]]*(InterestRate/PaymentsPerYear),"")</f>
        <v>14.898546007149559</v>
      </c>
      <c r="J56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1773.825907151079</v>
      </c>
      <c r="K56" s="12">
        <f>IF(PaymentSchedule3[[#This Row],[PMT NO]]&lt;&gt;"",SUM(INDEX(PaymentSchedule3[INTEREST],1,1):PaymentSchedule3[[#This Row],[INTEREST]]),"")</f>
        <v>4107.8159071510827</v>
      </c>
      <c r="L56" s="12"/>
      <c r="M56" t="s">
        <v>23</v>
      </c>
    </row>
    <row r="57" spans="2:13" x14ac:dyDescent="0.3">
      <c r="B57" s="9">
        <f>IF(LoanIsGood,IF(ROW()-ROW(PaymentSchedule3[[#Headers],[PMT NO]])&gt;ScheduledNumberOfPayments,"",ROW()-ROW(PaymentSchedule3[[#Headers],[PMT NO]])),"")</f>
        <v>46</v>
      </c>
      <c r="C57" s="11">
        <f>IF(PaymentSchedule3[[#This Row],[PMT NO]]&lt;&gt;"",EOMONTH(LoanStartDate,ROW(PaymentSchedule3[[#This Row],[PMT NO]])-ROW(PaymentSchedule3[[#Headers],[PMT NO]])-2)+DAY(LoanStartDate),"")</f>
        <v>47179</v>
      </c>
      <c r="D57" s="12">
        <f>IF(PaymentSchedule3[[#This Row],[PMT NO]]&lt;&gt;"",IF(ROW()-ROW(PaymentSchedule3[[#Headers],[BEGINNING BALANCE]])=1,LoanAmount,INDEX(PaymentSchedule3[ENDING BALANCE],ROW()-ROW(PaymentSchedule3[[#Headers],[BEGINNING BALANCE]])-1)),"")</f>
        <v>1773.825907151079</v>
      </c>
      <c r="E57" s="12">
        <f>IF(PaymentSchedule3[[#This Row],[PMT NO]]&lt;&gt;"",ScheduledPayment,"")</f>
        <v>624.84</v>
      </c>
      <c r="F57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57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57" s="12">
        <f>IF(PaymentSchedule3[[#This Row],[PMT NO]]&lt;&gt;"",PaymentSchedule3[[#This Row],[TOTAL PAYMENT]]-PaymentSchedule3[[#This Row],[INTEREST]],"")</f>
        <v>613.7535880803058</v>
      </c>
      <c r="I57" s="12">
        <f>IF(PaymentSchedule3[[#This Row],[PMT NO]]&lt;&gt;"",PaymentSchedule3[[#This Row],[BEGINNING BALANCE]]*(InterestRate/PaymentsPerYear),"")</f>
        <v>11.086411919694243</v>
      </c>
      <c r="J57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1160.0723190707731</v>
      </c>
      <c r="K57" s="12">
        <f>IF(PaymentSchedule3[[#This Row],[PMT NO]]&lt;&gt;"",SUM(INDEX(PaymentSchedule3[INTEREST],1,1):PaymentSchedule3[[#This Row],[INTEREST]]),"")</f>
        <v>4118.9023190707767</v>
      </c>
      <c r="L57" s="12"/>
      <c r="M57" t="s">
        <v>23</v>
      </c>
    </row>
    <row r="58" spans="2:13" x14ac:dyDescent="0.3">
      <c r="B58" s="9">
        <f>IF(LoanIsGood,IF(ROW()-ROW(PaymentSchedule3[[#Headers],[PMT NO]])&gt;ScheduledNumberOfPayments,"",ROW()-ROW(PaymentSchedule3[[#Headers],[PMT NO]])),"")</f>
        <v>47</v>
      </c>
      <c r="C58" s="11">
        <f>IF(PaymentSchedule3[[#This Row],[PMT NO]]&lt;&gt;"",EOMONTH(LoanStartDate,ROW(PaymentSchedule3[[#This Row],[PMT NO]])-ROW(PaymentSchedule3[[#Headers],[PMT NO]])-2)+DAY(LoanStartDate),"")</f>
        <v>47210</v>
      </c>
      <c r="D58" s="12">
        <f>IF(PaymentSchedule3[[#This Row],[PMT NO]]&lt;&gt;"",IF(ROW()-ROW(PaymentSchedule3[[#Headers],[BEGINNING BALANCE]])=1,LoanAmount,INDEX(PaymentSchedule3[ENDING BALANCE],ROW()-ROW(PaymentSchedule3[[#Headers],[BEGINNING BALANCE]])-1)),"")</f>
        <v>1160.0723190707731</v>
      </c>
      <c r="E58" s="12">
        <f>IF(PaymentSchedule3[[#This Row],[PMT NO]]&lt;&gt;"",ScheduledPayment,"")</f>
        <v>624.84</v>
      </c>
      <c r="F58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58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624.84</v>
      </c>
      <c r="H58" s="12">
        <f>IF(PaymentSchedule3[[#This Row],[PMT NO]]&lt;&gt;"",PaymentSchedule3[[#This Row],[TOTAL PAYMENT]]-PaymentSchedule3[[#This Row],[INTEREST]],"")</f>
        <v>617.58954800580773</v>
      </c>
      <c r="I58" s="12">
        <f>IF(PaymentSchedule3[[#This Row],[PMT NO]]&lt;&gt;"",PaymentSchedule3[[#This Row],[BEGINNING BALANCE]]*(InterestRate/PaymentsPerYear),"")</f>
        <v>7.2504519941923311</v>
      </c>
      <c r="J58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542.48277106496539</v>
      </c>
      <c r="K58" s="12">
        <f>IF(PaymentSchedule3[[#This Row],[PMT NO]]&lt;&gt;"",SUM(INDEX(PaymentSchedule3[INTEREST],1,1):PaymentSchedule3[[#This Row],[INTEREST]]),"")</f>
        <v>4126.1527710649689</v>
      </c>
      <c r="L58" s="12"/>
      <c r="M58" t="s">
        <v>23</v>
      </c>
    </row>
    <row r="59" spans="2:13" x14ac:dyDescent="0.3">
      <c r="B59" s="9">
        <f>IF(LoanIsGood,IF(ROW()-ROW(PaymentSchedule3[[#Headers],[PMT NO]])&gt;ScheduledNumberOfPayments,"",ROW()-ROW(PaymentSchedule3[[#Headers],[PMT NO]])),"")</f>
        <v>48</v>
      </c>
      <c r="C59" s="11">
        <f>IF(PaymentSchedule3[[#This Row],[PMT NO]]&lt;&gt;"",EOMONTH(LoanStartDate,ROW(PaymentSchedule3[[#This Row],[PMT NO]])-ROW(PaymentSchedule3[[#Headers],[PMT NO]])-2)+DAY(LoanStartDate),"")</f>
        <v>47240</v>
      </c>
      <c r="D59" s="12">
        <f>IF(PaymentSchedule3[[#This Row],[PMT NO]]&lt;&gt;"",IF(ROW()-ROW(PaymentSchedule3[[#Headers],[BEGINNING BALANCE]])=1,LoanAmount,INDEX(PaymentSchedule3[ENDING BALANCE],ROW()-ROW(PaymentSchedule3[[#Headers],[BEGINNING BALANCE]])-1)),"")</f>
        <v>542.48277106496539</v>
      </c>
      <c r="E59" s="12">
        <f>IF(PaymentSchedule3[[#This Row],[PMT NO]]&lt;&gt;"",ScheduledPayment,"")</f>
        <v>624.84</v>
      </c>
      <c r="F59" s="12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>0</v>
      </c>
      <c r="G59" s="12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>542.48277106496539</v>
      </c>
      <c r="H59" s="12">
        <f>IF(PaymentSchedule3[[#This Row],[PMT NO]]&lt;&gt;"",PaymentSchedule3[[#This Row],[TOTAL PAYMENT]]-PaymentSchedule3[[#This Row],[INTEREST]],"")</f>
        <v>539.09225374580933</v>
      </c>
      <c r="I59" s="12">
        <f>IF(PaymentSchedule3[[#This Row],[PMT NO]]&lt;&gt;"",PaymentSchedule3[[#This Row],[BEGINNING BALANCE]]*(InterestRate/PaymentsPerYear),"")</f>
        <v>3.3905173191560336</v>
      </c>
      <c r="J59" s="12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>0</v>
      </c>
      <c r="K59" s="12">
        <f>IF(PaymentSchedule3[[#This Row],[PMT NO]]&lt;&gt;"",SUM(INDEX(PaymentSchedule3[INTEREST],1,1):PaymentSchedule3[[#This Row],[INTEREST]]),"")</f>
        <v>4129.5432883841249</v>
      </c>
      <c r="L59" s="12"/>
      <c r="M59" t="s">
        <v>23</v>
      </c>
    </row>
    <row r="60" spans="2:13" x14ac:dyDescent="0.3">
      <c r="B60" s="9" t="str">
        <f>IF(LoanIsGood,IF(ROW()-ROW(PaymentSchedule3[[#Headers],[PMT NO]])&gt;ScheduledNumberOfPayments,"",ROW()-ROW(PaymentSchedule3[[#Headers],[PMT NO]])),"")</f>
        <v/>
      </c>
      <c r="C60" s="11" t="str">
        <f>IF(PaymentSchedule3[[#This Row],[PMT NO]]&lt;&gt;"",EOMONTH(LoanStartDate,ROW(PaymentSchedule3[[#This Row],[PMT NO]])-ROW(PaymentSchedule3[[#Headers],[PMT NO]])-2)+DAY(LoanStartDate),"")</f>
        <v/>
      </c>
      <c r="D6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60" s="12" t="str">
        <f>IF(PaymentSchedule3[[#This Row],[PMT NO]]&lt;&gt;"",ScheduledPayment,"")</f>
        <v/>
      </c>
      <c r="F6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6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60" s="12" t="str">
        <f>IF(PaymentSchedule3[[#This Row],[PMT NO]]&lt;&gt;"",PaymentSchedule3[[#This Row],[TOTAL PAYMENT]]-PaymentSchedule3[[#This Row],[INTEREST]],"")</f>
        <v/>
      </c>
      <c r="I60" s="12" t="str">
        <f>IF(PaymentSchedule3[[#This Row],[PMT NO]]&lt;&gt;"",PaymentSchedule3[[#This Row],[BEGINNING BALANCE]]*(InterestRate/PaymentsPerYear),"")</f>
        <v/>
      </c>
      <c r="J6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60" s="12" t="str">
        <f>IF(PaymentSchedule3[[#This Row],[PMT NO]]&lt;&gt;"",SUM(INDEX(PaymentSchedule3[INTEREST],1,1):PaymentSchedule3[[#This Row],[INTEREST]]),"")</f>
        <v/>
      </c>
      <c r="L60" s="12"/>
    </row>
    <row r="61" spans="2:13" x14ac:dyDescent="0.3">
      <c r="B61" s="9" t="str">
        <f>IF(LoanIsGood,IF(ROW()-ROW(PaymentSchedule3[[#Headers],[PMT NO]])&gt;ScheduledNumberOfPayments,"",ROW()-ROW(PaymentSchedule3[[#Headers],[PMT NO]])),"")</f>
        <v/>
      </c>
      <c r="C61" s="11" t="str">
        <f>IF(PaymentSchedule3[[#This Row],[PMT NO]]&lt;&gt;"",EOMONTH(LoanStartDate,ROW(PaymentSchedule3[[#This Row],[PMT NO]])-ROW(PaymentSchedule3[[#Headers],[PMT NO]])-2)+DAY(LoanStartDate),"")</f>
        <v/>
      </c>
      <c r="D6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61" s="12" t="str">
        <f>IF(PaymentSchedule3[[#This Row],[PMT NO]]&lt;&gt;"",ScheduledPayment,"")</f>
        <v/>
      </c>
      <c r="F6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6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61" s="12" t="str">
        <f>IF(PaymentSchedule3[[#This Row],[PMT NO]]&lt;&gt;"",PaymentSchedule3[[#This Row],[TOTAL PAYMENT]]-PaymentSchedule3[[#This Row],[INTEREST]],"")</f>
        <v/>
      </c>
      <c r="I61" s="12" t="str">
        <f>IF(PaymentSchedule3[[#This Row],[PMT NO]]&lt;&gt;"",PaymentSchedule3[[#This Row],[BEGINNING BALANCE]]*(InterestRate/PaymentsPerYear),"")</f>
        <v/>
      </c>
      <c r="J6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61" s="12" t="str">
        <f>IF(PaymentSchedule3[[#This Row],[PMT NO]]&lt;&gt;"",SUM(INDEX(PaymentSchedule3[INTEREST],1,1):PaymentSchedule3[[#This Row],[INTEREST]]),"")</f>
        <v/>
      </c>
      <c r="L61" s="12"/>
    </row>
    <row r="62" spans="2:13" x14ac:dyDescent="0.3">
      <c r="B62" s="9" t="str">
        <f>IF(LoanIsGood,IF(ROW()-ROW(PaymentSchedule3[[#Headers],[PMT NO]])&gt;ScheduledNumberOfPayments,"",ROW()-ROW(PaymentSchedule3[[#Headers],[PMT NO]])),"")</f>
        <v/>
      </c>
      <c r="C62" s="11" t="str">
        <f>IF(PaymentSchedule3[[#This Row],[PMT NO]]&lt;&gt;"",EOMONTH(LoanStartDate,ROW(PaymentSchedule3[[#This Row],[PMT NO]])-ROW(PaymentSchedule3[[#Headers],[PMT NO]])-2)+DAY(LoanStartDate),"")</f>
        <v/>
      </c>
      <c r="D6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62" s="12" t="str">
        <f>IF(PaymentSchedule3[[#This Row],[PMT NO]]&lt;&gt;"",ScheduledPayment,"")</f>
        <v/>
      </c>
      <c r="F6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6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62" s="12" t="str">
        <f>IF(PaymentSchedule3[[#This Row],[PMT NO]]&lt;&gt;"",PaymentSchedule3[[#This Row],[TOTAL PAYMENT]]-PaymentSchedule3[[#This Row],[INTEREST]],"")</f>
        <v/>
      </c>
      <c r="I62" s="12" t="str">
        <f>IF(PaymentSchedule3[[#This Row],[PMT NO]]&lt;&gt;"",PaymentSchedule3[[#This Row],[BEGINNING BALANCE]]*(InterestRate/PaymentsPerYear),"")</f>
        <v/>
      </c>
      <c r="J6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62" s="12" t="str">
        <f>IF(PaymentSchedule3[[#This Row],[PMT NO]]&lt;&gt;"",SUM(INDEX(PaymentSchedule3[INTEREST],1,1):PaymentSchedule3[[#This Row],[INTEREST]]),"")</f>
        <v/>
      </c>
      <c r="L62" s="12"/>
    </row>
    <row r="63" spans="2:13" x14ac:dyDescent="0.3">
      <c r="B63" s="9" t="str">
        <f>IF(LoanIsGood,IF(ROW()-ROW(PaymentSchedule3[[#Headers],[PMT NO]])&gt;ScheduledNumberOfPayments,"",ROW()-ROW(PaymentSchedule3[[#Headers],[PMT NO]])),"")</f>
        <v/>
      </c>
      <c r="C63" s="11" t="str">
        <f>IF(PaymentSchedule3[[#This Row],[PMT NO]]&lt;&gt;"",EOMONTH(LoanStartDate,ROW(PaymentSchedule3[[#This Row],[PMT NO]])-ROW(PaymentSchedule3[[#Headers],[PMT NO]])-2)+DAY(LoanStartDate),"")</f>
        <v/>
      </c>
      <c r="D6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63" s="12" t="str">
        <f>IF(PaymentSchedule3[[#This Row],[PMT NO]]&lt;&gt;"",ScheduledPayment,"")</f>
        <v/>
      </c>
      <c r="F6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6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63" s="12" t="str">
        <f>IF(PaymentSchedule3[[#This Row],[PMT NO]]&lt;&gt;"",PaymentSchedule3[[#This Row],[TOTAL PAYMENT]]-PaymentSchedule3[[#This Row],[INTEREST]],"")</f>
        <v/>
      </c>
      <c r="I63" s="12" t="str">
        <f>IF(PaymentSchedule3[[#This Row],[PMT NO]]&lt;&gt;"",PaymentSchedule3[[#This Row],[BEGINNING BALANCE]]*(InterestRate/PaymentsPerYear),"")</f>
        <v/>
      </c>
      <c r="J6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63" s="12" t="str">
        <f>IF(PaymentSchedule3[[#This Row],[PMT NO]]&lt;&gt;"",SUM(INDEX(PaymentSchedule3[INTEREST],1,1):PaymentSchedule3[[#This Row],[INTEREST]]),"")</f>
        <v/>
      </c>
      <c r="L63" s="12"/>
    </row>
    <row r="64" spans="2:13" x14ac:dyDescent="0.3">
      <c r="B64" s="9" t="str">
        <f>IF(LoanIsGood,IF(ROW()-ROW(PaymentSchedule3[[#Headers],[PMT NO]])&gt;ScheduledNumberOfPayments,"",ROW()-ROW(PaymentSchedule3[[#Headers],[PMT NO]])),"")</f>
        <v/>
      </c>
      <c r="C64" s="11" t="str">
        <f>IF(PaymentSchedule3[[#This Row],[PMT NO]]&lt;&gt;"",EOMONTH(LoanStartDate,ROW(PaymentSchedule3[[#This Row],[PMT NO]])-ROW(PaymentSchedule3[[#Headers],[PMT NO]])-2)+DAY(LoanStartDate),"")</f>
        <v/>
      </c>
      <c r="D6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64" s="12" t="str">
        <f>IF(PaymentSchedule3[[#This Row],[PMT NO]]&lt;&gt;"",ScheduledPayment,"")</f>
        <v/>
      </c>
      <c r="F6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6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64" s="12" t="str">
        <f>IF(PaymentSchedule3[[#This Row],[PMT NO]]&lt;&gt;"",PaymentSchedule3[[#This Row],[TOTAL PAYMENT]]-PaymentSchedule3[[#This Row],[INTEREST]],"")</f>
        <v/>
      </c>
      <c r="I64" s="12" t="str">
        <f>IF(PaymentSchedule3[[#This Row],[PMT NO]]&lt;&gt;"",PaymentSchedule3[[#This Row],[BEGINNING BALANCE]]*(InterestRate/PaymentsPerYear),"")</f>
        <v/>
      </c>
      <c r="J6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64" s="12" t="str">
        <f>IF(PaymentSchedule3[[#This Row],[PMT NO]]&lt;&gt;"",SUM(INDEX(PaymentSchedule3[INTEREST],1,1):PaymentSchedule3[[#This Row],[INTEREST]]),"")</f>
        <v/>
      </c>
      <c r="L64" s="12"/>
    </row>
    <row r="65" spans="2:12" x14ac:dyDescent="0.3">
      <c r="B65" s="9" t="str">
        <f>IF(LoanIsGood,IF(ROW()-ROW(PaymentSchedule3[[#Headers],[PMT NO]])&gt;ScheduledNumberOfPayments,"",ROW()-ROW(PaymentSchedule3[[#Headers],[PMT NO]])),"")</f>
        <v/>
      </c>
      <c r="C65" s="11" t="str">
        <f>IF(PaymentSchedule3[[#This Row],[PMT NO]]&lt;&gt;"",EOMONTH(LoanStartDate,ROW(PaymentSchedule3[[#This Row],[PMT NO]])-ROW(PaymentSchedule3[[#Headers],[PMT NO]])-2)+DAY(LoanStartDate),"")</f>
        <v/>
      </c>
      <c r="D6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65" s="12" t="str">
        <f>IF(PaymentSchedule3[[#This Row],[PMT NO]]&lt;&gt;"",ScheduledPayment,"")</f>
        <v/>
      </c>
      <c r="F6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6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65" s="12" t="str">
        <f>IF(PaymentSchedule3[[#This Row],[PMT NO]]&lt;&gt;"",PaymentSchedule3[[#This Row],[TOTAL PAYMENT]]-PaymentSchedule3[[#This Row],[INTEREST]],"")</f>
        <v/>
      </c>
      <c r="I65" s="12" t="str">
        <f>IF(PaymentSchedule3[[#This Row],[PMT NO]]&lt;&gt;"",PaymentSchedule3[[#This Row],[BEGINNING BALANCE]]*(InterestRate/PaymentsPerYear),"")</f>
        <v/>
      </c>
      <c r="J6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65" s="12" t="str">
        <f>IF(PaymentSchedule3[[#This Row],[PMT NO]]&lt;&gt;"",SUM(INDEX(PaymentSchedule3[INTEREST],1,1):PaymentSchedule3[[#This Row],[INTEREST]]),"")</f>
        <v/>
      </c>
      <c r="L65" s="12"/>
    </row>
    <row r="66" spans="2:12" x14ac:dyDescent="0.3">
      <c r="B66" s="9" t="str">
        <f>IF(LoanIsGood,IF(ROW()-ROW(PaymentSchedule3[[#Headers],[PMT NO]])&gt;ScheduledNumberOfPayments,"",ROW()-ROW(PaymentSchedule3[[#Headers],[PMT NO]])),"")</f>
        <v/>
      </c>
      <c r="C66" s="11" t="str">
        <f>IF(PaymentSchedule3[[#This Row],[PMT NO]]&lt;&gt;"",EOMONTH(LoanStartDate,ROW(PaymentSchedule3[[#This Row],[PMT NO]])-ROW(PaymentSchedule3[[#Headers],[PMT NO]])-2)+DAY(LoanStartDate),"")</f>
        <v/>
      </c>
      <c r="D6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66" s="12" t="str">
        <f>IF(PaymentSchedule3[[#This Row],[PMT NO]]&lt;&gt;"",ScheduledPayment,"")</f>
        <v/>
      </c>
      <c r="F6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6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66" s="12" t="str">
        <f>IF(PaymentSchedule3[[#This Row],[PMT NO]]&lt;&gt;"",PaymentSchedule3[[#This Row],[TOTAL PAYMENT]]-PaymentSchedule3[[#This Row],[INTEREST]],"")</f>
        <v/>
      </c>
      <c r="I66" s="12" t="str">
        <f>IF(PaymentSchedule3[[#This Row],[PMT NO]]&lt;&gt;"",PaymentSchedule3[[#This Row],[BEGINNING BALANCE]]*(InterestRate/PaymentsPerYear),"")</f>
        <v/>
      </c>
      <c r="J6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66" s="12" t="str">
        <f>IF(PaymentSchedule3[[#This Row],[PMT NO]]&lt;&gt;"",SUM(INDEX(PaymentSchedule3[INTEREST],1,1):PaymentSchedule3[[#This Row],[INTEREST]]),"")</f>
        <v/>
      </c>
      <c r="L66" s="12"/>
    </row>
    <row r="67" spans="2:12" x14ac:dyDescent="0.3">
      <c r="B67" s="9" t="str">
        <f>IF(LoanIsGood,IF(ROW()-ROW(PaymentSchedule3[[#Headers],[PMT NO]])&gt;ScheduledNumberOfPayments,"",ROW()-ROW(PaymentSchedule3[[#Headers],[PMT NO]])),"")</f>
        <v/>
      </c>
      <c r="C67" s="11" t="str">
        <f>IF(PaymentSchedule3[[#This Row],[PMT NO]]&lt;&gt;"",EOMONTH(LoanStartDate,ROW(PaymentSchedule3[[#This Row],[PMT NO]])-ROW(PaymentSchedule3[[#Headers],[PMT NO]])-2)+DAY(LoanStartDate),"")</f>
        <v/>
      </c>
      <c r="D6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67" s="12" t="str">
        <f>IF(PaymentSchedule3[[#This Row],[PMT NO]]&lt;&gt;"",ScheduledPayment,"")</f>
        <v/>
      </c>
      <c r="F6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6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67" s="12" t="str">
        <f>IF(PaymentSchedule3[[#This Row],[PMT NO]]&lt;&gt;"",PaymentSchedule3[[#This Row],[TOTAL PAYMENT]]-PaymentSchedule3[[#This Row],[INTEREST]],"")</f>
        <v/>
      </c>
      <c r="I67" s="12" t="str">
        <f>IF(PaymentSchedule3[[#This Row],[PMT NO]]&lt;&gt;"",PaymentSchedule3[[#This Row],[BEGINNING BALANCE]]*(InterestRate/PaymentsPerYear),"")</f>
        <v/>
      </c>
      <c r="J6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67" s="12" t="str">
        <f>IF(PaymentSchedule3[[#This Row],[PMT NO]]&lt;&gt;"",SUM(INDEX(PaymentSchedule3[INTEREST],1,1):PaymentSchedule3[[#This Row],[INTEREST]]),"")</f>
        <v/>
      </c>
      <c r="L67" s="12"/>
    </row>
    <row r="68" spans="2:12" x14ac:dyDescent="0.3">
      <c r="B68" s="9" t="str">
        <f>IF(LoanIsGood,IF(ROW()-ROW(PaymentSchedule3[[#Headers],[PMT NO]])&gt;ScheduledNumberOfPayments,"",ROW()-ROW(PaymentSchedule3[[#Headers],[PMT NO]])),"")</f>
        <v/>
      </c>
      <c r="C68" s="11" t="str">
        <f>IF(PaymentSchedule3[[#This Row],[PMT NO]]&lt;&gt;"",EOMONTH(LoanStartDate,ROW(PaymentSchedule3[[#This Row],[PMT NO]])-ROW(PaymentSchedule3[[#Headers],[PMT NO]])-2)+DAY(LoanStartDate),"")</f>
        <v/>
      </c>
      <c r="D6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68" s="12" t="str">
        <f>IF(PaymentSchedule3[[#This Row],[PMT NO]]&lt;&gt;"",ScheduledPayment,"")</f>
        <v/>
      </c>
      <c r="F6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6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68" s="12" t="str">
        <f>IF(PaymentSchedule3[[#This Row],[PMT NO]]&lt;&gt;"",PaymentSchedule3[[#This Row],[TOTAL PAYMENT]]-PaymentSchedule3[[#This Row],[INTEREST]],"")</f>
        <v/>
      </c>
      <c r="I68" s="12" t="str">
        <f>IF(PaymentSchedule3[[#This Row],[PMT NO]]&lt;&gt;"",PaymentSchedule3[[#This Row],[BEGINNING BALANCE]]*(InterestRate/PaymentsPerYear),"")</f>
        <v/>
      </c>
      <c r="J6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68" s="12" t="str">
        <f>IF(PaymentSchedule3[[#This Row],[PMT NO]]&lt;&gt;"",SUM(INDEX(PaymentSchedule3[INTEREST],1,1):PaymentSchedule3[[#This Row],[INTEREST]]),"")</f>
        <v/>
      </c>
      <c r="L68" s="12"/>
    </row>
    <row r="69" spans="2:12" x14ac:dyDescent="0.3">
      <c r="B69" s="9" t="str">
        <f>IF(LoanIsGood,IF(ROW()-ROW(PaymentSchedule3[[#Headers],[PMT NO]])&gt;ScheduledNumberOfPayments,"",ROW()-ROW(PaymentSchedule3[[#Headers],[PMT NO]])),"")</f>
        <v/>
      </c>
      <c r="C69" s="11" t="str">
        <f>IF(PaymentSchedule3[[#This Row],[PMT NO]]&lt;&gt;"",EOMONTH(LoanStartDate,ROW(PaymentSchedule3[[#This Row],[PMT NO]])-ROW(PaymentSchedule3[[#Headers],[PMT NO]])-2)+DAY(LoanStartDate),"")</f>
        <v/>
      </c>
      <c r="D6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69" s="12" t="str">
        <f>IF(PaymentSchedule3[[#This Row],[PMT NO]]&lt;&gt;"",ScheduledPayment,"")</f>
        <v/>
      </c>
      <c r="F6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6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69" s="12" t="str">
        <f>IF(PaymentSchedule3[[#This Row],[PMT NO]]&lt;&gt;"",PaymentSchedule3[[#This Row],[TOTAL PAYMENT]]-PaymentSchedule3[[#This Row],[INTEREST]],"")</f>
        <v/>
      </c>
      <c r="I69" s="12" t="str">
        <f>IF(PaymentSchedule3[[#This Row],[PMT NO]]&lt;&gt;"",PaymentSchedule3[[#This Row],[BEGINNING BALANCE]]*(InterestRate/PaymentsPerYear),"")</f>
        <v/>
      </c>
      <c r="J6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69" s="12" t="str">
        <f>IF(PaymentSchedule3[[#This Row],[PMT NO]]&lt;&gt;"",SUM(INDEX(PaymentSchedule3[INTEREST],1,1):PaymentSchedule3[[#This Row],[INTEREST]]),"")</f>
        <v/>
      </c>
      <c r="L69" s="12"/>
    </row>
    <row r="70" spans="2:12" x14ac:dyDescent="0.3">
      <c r="B70" s="9" t="str">
        <f>IF(LoanIsGood,IF(ROW()-ROW(PaymentSchedule3[[#Headers],[PMT NO]])&gt;ScheduledNumberOfPayments,"",ROW()-ROW(PaymentSchedule3[[#Headers],[PMT NO]])),"")</f>
        <v/>
      </c>
      <c r="C70" s="11" t="str">
        <f>IF(PaymentSchedule3[[#This Row],[PMT NO]]&lt;&gt;"",EOMONTH(LoanStartDate,ROW(PaymentSchedule3[[#This Row],[PMT NO]])-ROW(PaymentSchedule3[[#Headers],[PMT NO]])-2)+DAY(LoanStartDate),"")</f>
        <v/>
      </c>
      <c r="D7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70" s="12" t="str">
        <f>IF(PaymentSchedule3[[#This Row],[PMT NO]]&lt;&gt;"",ScheduledPayment,"")</f>
        <v/>
      </c>
      <c r="F7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7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70" s="12" t="str">
        <f>IF(PaymentSchedule3[[#This Row],[PMT NO]]&lt;&gt;"",PaymentSchedule3[[#This Row],[TOTAL PAYMENT]]-PaymentSchedule3[[#This Row],[INTEREST]],"")</f>
        <v/>
      </c>
      <c r="I70" s="12" t="str">
        <f>IF(PaymentSchedule3[[#This Row],[PMT NO]]&lt;&gt;"",PaymentSchedule3[[#This Row],[BEGINNING BALANCE]]*(InterestRate/PaymentsPerYear),"")</f>
        <v/>
      </c>
      <c r="J7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70" s="12" t="str">
        <f>IF(PaymentSchedule3[[#This Row],[PMT NO]]&lt;&gt;"",SUM(INDEX(PaymentSchedule3[INTEREST],1,1):PaymentSchedule3[[#This Row],[INTEREST]]),"")</f>
        <v/>
      </c>
      <c r="L70" s="12"/>
    </row>
    <row r="71" spans="2:12" x14ac:dyDescent="0.3">
      <c r="B71" s="9" t="str">
        <f>IF(LoanIsGood,IF(ROW()-ROW(PaymentSchedule3[[#Headers],[PMT NO]])&gt;ScheduledNumberOfPayments,"",ROW()-ROW(PaymentSchedule3[[#Headers],[PMT NO]])),"")</f>
        <v/>
      </c>
      <c r="C71" s="11" t="str">
        <f>IF(PaymentSchedule3[[#This Row],[PMT NO]]&lt;&gt;"",EOMONTH(LoanStartDate,ROW(PaymentSchedule3[[#This Row],[PMT NO]])-ROW(PaymentSchedule3[[#Headers],[PMT NO]])-2)+DAY(LoanStartDate),"")</f>
        <v/>
      </c>
      <c r="D7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71" s="12" t="str">
        <f>IF(PaymentSchedule3[[#This Row],[PMT NO]]&lt;&gt;"",ScheduledPayment,"")</f>
        <v/>
      </c>
      <c r="F7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7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71" s="12" t="str">
        <f>IF(PaymentSchedule3[[#This Row],[PMT NO]]&lt;&gt;"",PaymentSchedule3[[#This Row],[TOTAL PAYMENT]]-PaymentSchedule3[[#This Row],[INTEREST]],"")</f>
        <v/>
      </c>
      <c r="I71" s="12" t="str">
        <f>IF(PaymentSchedule3[[#This Row],[PMT NO]]&lt;&gt;"",PaymentSchedule3[[#This Row],[BEGINNING BALANCE]]*(InterestRate/PaymentsPerYear),"")</f>
        <v/>
      </c>
      <c r="J7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71" s="12" t="str">
        <f>IF(PaymentSchedule3[[#This Row],[PMT NO]]&lt;&gt;"",SUM(INDEX(PaymentSchedule3[INTEREST],1,1):PaymentSchedule3[[#This Row],[INTEREST]]),"")</f>
        <v/>
      </c>
      <c r="L71" s="12"/>
    </row>
    <row r="72" spans="2:12" x14ac:dyDescent="0.3">
      <c r="B72" s="9" t="str">
        <f>IF(LoanIsGood,IF(ROW()-ROW(PaymentSchedule3[[#Headers],[PMT NO]])&gt;ScheduledNumberOfPayments,"",ROW()-ROW(PaymentSchedule3[[#Headers],[PMT NO]])),"")</f>
        <v/>
      </c>
      <c r="C72" s="11" t="str">
        <f>IF(PaymentSchedule3[[#This Row],[PMT NO]]&lt;&gt;"",EOMONTH(LoanStartDate,ROW(PaymentSchedule3[[#This Row],[PMT NO]])-ROW(PaymentSchedule3[[#Headers],[PMT NO]])-2)+DAY(LoanStartDate),"")</f>
        <v/>
      </c>
      <c r="D7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72" s="12" t="str">
        <f>IF(PaymentSchedule3[[#This Row],[PMT NO]]&lt;&gt;"",ScheduledPayment,"")</f>
        <v/>
      </c>
      <c r="F7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7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72" s="12" t="str">
        <f>IF(PaymentSchedule3[[#This Row],[PMT NO]]&lt;&gt;"",PaymentSchedule3[[#This Row],[TOTAL PAYMENT]]-PaymentSchedule3[[#This Row],[INTEREST]],"")</f>
        <v/>
      </c>
      <c r="I72" s="12" t="str">
        <f>IF(PaymentSchedule3[[#This Row],[PMT NO]]&lt;&gt;"",PaymentSchedule3[[#This Row],[BEGINNING BALANCE]]*(InterestRate/PaymentsPerYear),"")</f>
        <v/>
      </c>
      <c r="J7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72" s="12" t="str">
        <f>IF(PaymentSchedule3[[#This Row],[PMT NO]]&lt;&gt;"",SUM(INDEX(PaymentSchedule3[INTEREST],1,1):PaymentSchedule3[[#This Row],[INTEREST]]),"")</f>
        <v/>
      </c>
      <c r="L72" s="12"/>
    </row>
    <row r="73" spans="2:12" x14ac:dyDescent="0.3">
      <c r="B73" s="9" t="str">
        <f>IF(LoanIsGood,IF(ROW()-ROW(PaymentSchedule3[[#Headers],[PMT NO]])&gt;ScheduledNumberOfPayments,"",ROW()-ROW(PaymentSchedule3[[#Headers],[PMT NO]])),"")</f>
        <v/>
      </c>
      <c r="C73" s="11" t="str">
        <f>IF(PaymentSchedule3[[#This Row],[PMT NO]]&lt;&gt;"",EOMONTH(LoanStartDate,ROW(PaymentSchedule3[[#This Row],[PMT NO]])-ROW(PaymentSchedule3[[#Headers],[PMT NO]])-2)+DAY(LoanStartDate),"")</f>
        <v/>
      </c>
      <c r="D7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73" s="12" t="str">
        <f>IF(PaymentSchedule3[[#This Row],[PMT NO]]&lt;&gt;"",ScheduledPayment,"")</f>
        <v/>
      </c>
      <c r="F7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7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73" s="12" t="str">
        <f>IF(PaymentSchedule3[[#This Row],[PMT NO]]&lt;&gt;"",PaymentSchedule3[[#This Row],[TOTAL PAYMENT]]-PaymentSchedule3[[#This Row],[INTEREST]],"")</f>
        <v/>
      </c>
      <c r="I73" s="12" t="str">
        <f>IF(PaymentSchedule3[[#This Row],[PMT NO]]&lt;&gt;"",PaymentSchedule3[[#This Row],[BEGINNING BALANCE]]*(InterestRate/PaymentsPerYear),"")</f>
        <v/>
      </c>
      <c r="J7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73" s="12" t="str">
        <f>IF(PaymentSchedule3[[#This Row],[PMT NO]]&lt;&gt;"",SUM(INDEX(PaymentSchedule3[INTEREST],1,1):PaymentSchedule3[[#This Row],[INTEREST]]),"")</f>
        <v/>
      </c>
      <c r="L73" s="12"/>
    </row>
    <row r="74" spans="2:12" x14ac:dyDescent="0.3">
      <c r="B74" s="9" t="str">
        <f>IF(LoanIsGood,IF(ROW()-ROW(PaymentSchedule3[[#Headers],[PMT NO]])&gt;ScheduledNumberOfPayments,"",ROW()-ROW(PaymentSchedule3[[#Headers],[PMT NO]])),"")</f>
        <v/>
      </c>
      <c r="C74" s="11" t="str">
        <f>IF(PaymentSchedule3[[#This Row],[PMT NO]]&lt;&gt;"",EOMONTH(LoanStartDate,ROW(PaymentSchedule3[[#This Row],[PMT NO]])-ROW(PaymentSchedule3[[#Headers],[PMT NO]])-2)+DAY(LoanStartDate),"")</f>
        <v/>
      </c>
      <c r="D7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74" s="12" t="str">
        <f>IF(PaymentSchedule3[[#This Row],[PMT NO]]&lt;&gt;"",ScheduledPayment,"")</f>
        <v/>
      </c>
      <c r="F7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7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74" s="12" t="str">
        <f>IF(PaymentSchedule3[[#This Row],[PMT NO]]&lt;&gt;"",PaymentSchedule3[[#This Row],[TOTAL PAYMENT]]-PaymentSchedule3[[#This Row],[INTEREST]],"")</f>
        <v/>
      </c>
      <c r="I74" s="12" t="str">
        <f>IF(PaymentSchedule3[[#This Row],[PMT NO]]&lt;&gt;"",PaymentSchedule3[[#This Row],[BEGINNING BALANCE]]*(InterestRate/PaymentsPerYear),"")</f>
        <v/>
      </c>
      <c r="J7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74" s="12" t="str">
        <f>IF(PaymentSchedule3[[#This Row],[PMT NO]]&lt;&gt;"",SUM(INDEX(PaymentSchedule3[INTEREST],1,1):PaymentSchedule3[[#This Row],[INTEREST]]),"")</f>
        <v/>
      </c>
      <c r="L74" s="12"/>
    </row>
    <row r="75" spans="2:12" x14ac:dyDescent="0.3">
      <c r="B75" s="9" t="str">
        <f>IF(LoanIsGood,IF(ROW()-ROW(PaymentSchedule3[[#Headers],[PMT NO]])&gt;ScheduledNumberOfPayments,"",ROW()-ROW(PaymentSchedule3[[#Headers],[PMT NO]])),"")</f>
        <v/>
      </c>
      <c r="C75" s="11" t="str">
        <f>IF(PaymentSchedule3[[#This Row],[PMT NO]]&lt;&gt;"",EOMONTH(LoanStartDate,ROW(PaymentSchedule3[[#This Row],[PMT NO]])-ROW(PaymentSchedule3[[#Headers],[PMT NO]])-2)+DAY(LoanStartDate),"")</f>
        <v/>
      </c>
      <c r="D7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75" s="12" t="str">
        <f>IF(PaymentSchedule3[[#This Row],[PMT NO]]&lt;&gt;"",ScheduledPayment,"")</f>
        <v/>
      </c>
      <c r="F7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7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75" s="12" t="str">
        <f>IF(PaymentSchedule3[[#This Row],[PMT NO]]&lt;&gt;"",PaymentSchedule3[[#This Row],[TOTAL PAYMENT]]-PaymentSchedule3[[#This Row],[INTEREST]],"")</f>
        <v/>
      </c>
      <c r="I75" s="12" t="str">
        <f>IF(PaymentSchedule3[[#This Row],[PMT NO]]&lt;&gt;"",PaymentSchedule3[[#This Row],[BEGINNING BALANCE]]*(InterestRate/PaymentsPerYear),"")</f>
        <v/>
      </c>
      <c r="J7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75" s="12" t="str">
        <f>IF(PaymentSchedule3[[#This Row],[PMT NO]]&lt;&gt;"",SUM(INDEX(PaymentSchedule3[INTEREST],1,1):PaymentSchedule3[[#This Row],[INTEREST]]),"")</f>
        <v/>
      </c>
      <c r="L75" s="12"/>
    </row>
    <row r="76" spans="2:12" x14ac:dyDescent="0.3">
      <c r="B76" s="9" t="str">
        <f>IF(LoanIsGood,IF(ROW()-ROW(PaymentSchedule3[[#Headers],[PMT NO]])&gt;ScheduledNumberOfPayments,"",ROW()-ROW(PaymentSchedule3[[#Headers],[PMT NO]])),"")</f>
        <v/>
      </c>
      <c r="C76" s="11" t="str">
        <f>IF(PaymentSchedule3[[#This Row],[PMT NO]]&lt;&gt;"",EOMONTH(LoanStartDate,ROW(PaymentSchedule3[[#This Row],[PMT NO]])-ROW(PaymentSchedule3[[#Headers],[PMT NO]])-2)+DAY(LoanStartDate),"")</f>
        <v/>
      </c>
      <c r="D7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76" s="12" t="str">
        <f>IF(PaymentSchedule3[[#This Row],[PMT NO]]&lt;&gt;"",ScheduledPayment,"")</f>
        <v/>
      </c>
      <c r="F7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7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76" s="12" t="str">
        <f>IF(PaymentSchedule3[[#This Row],[PMT NO]]&lt;&gt;"",PaymentSchedule3[[#This Row],[TOTAL PAYMENT]]-PaymentSchedule3[[#This Row],[INTEREST]],"")</f>
        <v/>
      </c>
      <c r="I76" s="12" t="str">
        <f>IF(PaymentSchedule3[[#This Row],[PMT NO]]&lt;&gt;"",PaymentSchedule3[[#This Row],[BEGINNING BALANCE]]*(InterestRate/PaymentsPerYear),"")</f>
        <v/>
      </c>
      <c r="J7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76" s="12" t="str">
        <f>IF(PaymentSchedule3[[#This Row],[PMT NO]]&lt;&gt;"",SUM(INDEX(PaymentSchedule3[INTEREST],1,1):PaymentSchedule3[[#This Row],[INTEREST]]),"")</f>
        <v/>
      </c>
      <c r="L76" s="12"/>
    </row>
    <row r="77" spans="2:12" x14ac:dyDescent="0.3">
      <c r="B77" s="9" t="str">
        <f>IF(LoanIsGood,IF(ROW()-ROW(PaymentSchedule3[[#Headers],[PMT NO]])&gt;ScheduledNumberOfPayments,"",ROW()-ROW(PaymentSchedule3[[#Headers],[PMT NO]])),"")</f>
        <v/>
      </c>
      <c r="C77" s="11" t="str">
        <f>IF(PaymentSchedule3[[#This Row],[PMT NO]]&lt;&gt;"",EOMONTH(LoanStartDate,ROW(PaymentSchedule3[[#This Row],[PMT NO]])-ROW(PaymentSchedule3[[#Headers],[PMT NO]])-2)+DAY(LoanStartDate),"")</f>
        <v/>
      </c>
      <c r="D7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77" s="12" t="str">
        <f>IF(PaymentSchedule3[[#This Row],[PMT NO]]&lt;&gt;"",ScheduledPayment,"")</f>
        <v/>
      </c>
      <c r="F7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7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77" s="12" t="str">
        <f>IF(PaymentSchedule3[[#This Row],[PMT NO]]&lt;&gt;"",PaymentSchedule3[[#This Row],[TOTAL PAYMENT]]-PaymentSchedule3[[#This Row],[INTEREST]],"")</f>
        <v/>
      </c>
      <c r="I77" s="12" t="str">
        <f>IF(PaymentSchedule3[[#This Row],[PMT NO]]&lt;&gt;"",PaymentSchedule3[[#This Row],[BEGINNING BALANCE]]*(InterestRate/PaymentsPerYear),"")</f>
        <v/>
      </c>
      <c r="J7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77" s="12" t="str">
        <f>IF(PaymentSchedule3[[#This Row],[PMT NO]]&lt;&gt;"",SUM(INDEX(PaymentSchedule3[INTEREST],1,1):PaymentSchedule3[[#This Row],[INTEREST]]),"")</f>
        <v/>
      </c>
      <c r="L77" s="12"/>
    </row>
    <row r="78" spans="2:12" x14ac:dyDescent="0.3">
      <c r="B78" s="9" t="str">
        <f>IF(LoanIsGood,IF(ROW()-ROW(PaymentSchedule3[[#Headers],[PMT NO]])&gt;ScheduledNumberOfPayments,"",ROW()-ROW(PaymentSchedule3[[#Headers],[PMT NO]])),"")</f>
        <v/>
      </c>
      <c r="C78" s="11" t="str">
        <f>IF(PaymentSchedule3[[#This Row],[PMT NO]]&lt;&gt;"",EOMONTH(LoanStartDate,ROW(PaymentSchedule3[[#This Row],[PMT NO]])-ROW(PaymentSchedule3[[#Headers],[PMT NO]])-2)+DAY(LoanStartDate),"")</f>
        <v/>
      </c>
      <c r="D7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78" s="12" t="str">
        <f>IF(PaymentSchedule3[[#This Row],[PMT NO]]&lt;&gt;"",ScheduledPayment,"")</f>
        <v/>
      </c>
      <c r="F7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7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78" s="12" t="str">
        <f>IF(PaymentSchedule3[[#This Row],[PMT NO]]&lt;&gt;"",PaymentSchedule3[[#This Row],[TOTAL PAYMENT]]-PaymentSchedule3[[#This Row],[INTEREST]],"")</f>
        <v/>
      </c>
      <c r="I78" s="12" t="str">
        <f>IF(PaymentSchedule3[[#This Row],[PMT NO]]&lt;&gt;"",PaymentSchedule3[[#This Row],[BEGINNING BALANCE]]*(InterestRate/PaymentsPerYear),"")</f>
        <v/>
      </c>
      <c r="J7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78" s="12" t="str">
        <f>IF(PaymentSchedule3[[#This Row],[PMT NO]]&lt;&gt;"",SUM(INDEX(PaymentSchedule3[INTEREST],1,1):PaymentSchedule3[[#This Row],[INTEREST]]),"")</f>
        <v/>
      </c>
      <c r="L78" s="12"/>
    </row>
    <row r="79" spans="2:12" x14ac:dyDescent="0.3">
      <c r="B79" s="9" t="str">
        <f>IF(LoanIsGood,IF(ROW()-ROW(PaymentSchedule3[[#Headers],[PMT NO]])&gt;ScheduledNumberOfPayments,"",ROW()-ROW(PaymentSchedule3[[#Headers],[PMT NO]])),"")</f>
        <v/>
      </c>
      <c r="C79" s="11" t="str">
        <f>IF(PaymentSchedule3[[#This Row],[PMT NO]]&lt;&gt;"",EOMONTH(LoanStartDate,ROW(PaymentSchedule3[[#This Row],[PMT NO]])-ROW(PaymentSchedule3[[#Headers],[PMT NO]])-2)+DAY(LoanStartDate),"")</f>
        <v/>
      </c>
      <c r="D7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79" s="12" t="str">
        <f>IF(PaymentSchedule3[[#This Row],[PMT NO]]&lt;&gt;"",ScheduledPayment,"")</f>
        <v/>
      </c>
      <c r="F7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7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79" s="12" t="str">
        <f>IF(PaymentSchedule3[[#This Row],[PMT NO]]&lt;&gt;"",PaymentSchedule3[[#This Row],[TOTAL PAYMENT]]-PaymentSchedule3[[#This Row],[INTEREST]],"")</f>
        <v/>
      </c>
      <c r="I79" s="12" t="str">
        <f>IF(PaymentSchedule3[[#This Row],[PMT NO]]&lt;&gt;"",PaymentSchedule3[[#This Row],[BEGINNING BALANCE]]*(InterestRate/PaymentsPerYear),"")</f>
        <v/>
      </c>
      <c r="J7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79" s="12" t="str">
        <f>IF(PaymentSchedule3[[#This Row],[PMT NO]]&lt;&gt;"",SUM(INDEX(PaymentSchedule3[INTEREST],1,1):PaymentSchedule3[[#This Row],[INTEREST]]),"")</f>
        <v/>
      </c>
      <c r="L79" s="12"/>
    </row>
    <row r="80" spans="2:12" x14ac:dyDescent="0.3">
      <c r="B80" s="9" t="str">
        <f>IF(LoanIsGood,IF(ROW()-ROW(PaymentSchedule3[[#Headers],[PMT NO]])&gt;ScheduledNumberOfPayments,"",ROW()-ROW(PaymentSchedule3[[#Headers],[PMT NO]])),"")</f>
        <v/>
      </c>
      <c r="C80" s="11" t="str">
        <f>IF(PaymentSchedule3[[#This Row],[PMT NO]]&lt;&gt;"",EOMONTH(LoanStartDate,ROW(PaymentSchedule3[[#This Row],[PMT NO]])-ROW(PaymentSchedule3[[#Headers],[PMT NO]])-2)+DAY(LoanStartDate),"")</f>
        <v/>
      </c>
      <c r="D8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80" s="12" t="str">
        <f>IF(PaymentSchedule3[[#This Row],[PMT NO]]&lt;&gt;"",ScheduledPayment,"")</f>
        <v/>
      </c>
      <c r="F8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8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80" s="12" t="str">
        <f>IF(PaymentSchedule3[[#This Row],[PMT NO]]&lt;&gt;"",PaymentSchedule3[[#This Row],[TOTAL PAYMENT]]-PaymentSchedule3[[#This Row],[INTEREST]],"")</f>
        <v/>
      </c>
      <c r="I80" s="12" t="str">
        <f>IF(PaymentSchedule3[[#This Row],[PMT NO]]&lt;&gt;"",PaymentSchedule3[[#This Row],[BEGINNING BALANCE]]*(InterestRate/PaymentsPerYear),"")</f>
        <v/>
      </c>
      <c r="J8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80" s="12" t="str">
        <f>IF(PaymentSchedule3[[#This Row],[PMT NO]]&lt;&gt;"",SUM(INDEX(PaymentSchedule3[INTEREST],1,1):PaymentSchedule3[[#This Row],[INTEREST]]),"")</f>
        <v/>
      </c>
      <c r="L80" s="12"/>
    </row>
    <row r="81" spans="2:12" x14ac:dyDescent="0.3">
      <c r="B81" s="9" t="str">
        <f>IF(LoanIsGood,IF(ROW()-ROW(PaymentSchedule3[[#Headers],[PMT NO]])&gt;ScheduledNumberOfPayments,"",ROW()-ROW(PaymentSchedule3[[#Headers],[PMT NO]])),"")</f>
        <v/>
      </c>
      <c r="C81" s="11" t="str">
        <f>IF(PaymentSchedule3[[#This Row],[PMT NO]]&lt;&gt;"",EOMONTH(LoanStartDate,ROW(PaymentSchedule3[[#This Row],[PMT NO]])-ROW(PaymentSchedule3[[#Headers],[PMT NO]])-2)+DAY(LoanStartDate),"")</f>
        <v/>
      </c>
      <c r="D8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81" s="12" t="str">
        <f>IF(PaymentSchedule3[[#This Row],[PMT NO]]&lt;&gt;"",ScheduledPayment,"")</f>
        <v/>
      </c>
      <c r="F8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8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81" s="12" t="str">
        <f>IF(PaymentSchedule3[[#This Row],[PMT NO]]&lt;&gt;"",PaymentSchedule3[[#This Row],[TOTAL PAYMENT]]-PaymentSchedule3[[#This Row],[INTEREST]],"")</f>
        <v/>
      </c>
      <c r="I81" s="12" t="str">
        <f>IF(PaymentSchedule3[[#This Row],[PMT NO]]&lt;&gt;"",PaymentSchedule3[[#This Row],[BEGINNING BALANCE]]*(InterestRate/PaymentsPerYear),"")</f>
        <v/>
      </c>
      <c r="J8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81" s="12" t="str">
        <f>IF(PaymentSchedule3[[#This Row],[PMT NO]]&lt;&gt;"",SUM(INDEX(PaymentSchedule3[INTEREST],1,1):PaymentSchedule3[[#This Row],[INTEREST]]),"")</f>
        <v/>
      </c>
      <c r="L81" s="12"/>
    </row>
    <row r="82" spans="2:12" x14ac:dyDescent="0.3">
      <c r="B82" s="9" t="str">
        <f>IF(LoanIsGood,IF(ROW()-ROW(PaymentSchedule3[[#Headers],[PMT NO]])&gt;ScheduledNumberOfPayments,"",ROW()-ROW(PaymentSchedule3[[#Headers],[PMT NO]])),"")</f>
        <v/>
      </c>
      <c r="C82" s="11" t="str">
        <f>IF(PaymentSchedule3[[#This Row],[PMT NO]]&lt;&gt;"",EOMONTH(LoanStartDate,ROW(PaymentSchedule3[[#This Row],[PMT NO]])-ROW(PaymentSchedule3[[#Headers],[PMT NO]])-2)+DAY(LoanStartDate),"")</f>
        <v/>
      </c>
      <c r="D8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82" s="12" t="str">
        <f>IF(PaymentSchedule3[[#This Row],[PMT NO]]&lt;&gt;"",ScheduledPayment,"")</f>
        <v/>
      </c>
      <c r="F8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8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82" s="12" t="str">
        <f>IF(PaymentSchedule3[[#This Row],[PMT NO]]&lt;&gt;"",PaymentSchedule3[[#This Row],[TOTAL PAYMENT]]-PaymentSchedule3[[#This Row],[INTEREST]],"")</f>
        <v/>
      </c>
      <c r="I82" s="12" t="str">
        <f>IF(PaymentSchedule3[[#This Row],[PMT NO]]&lt;&gt;"",PaymentSchedule3[[#This Row],[BEGINNING BALANCE]]*(InterestRate/PaymentsPerYear),"")</f>
        <v/>
      </c>
      <c r="J8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82" s="12" t="str">
        <f>IF(PaymentSchedule3[[#This Row],[PMT NO]]&lt;&gt;"",SUM(INDEX(PaymentSchedule3[INTEREST],1,1):PaymentSchedule3[[#This Row],[INTEREST]]),"")</f>
        <v/>
      </c>
      <c r="L82" s="12"/>
    </row>
    <row r="83" spans="2:12" x14ac:dyDescent="0.3">
      <c r="B83" s="9" t="str">
        <f>IF(LoanIsGood,IF(ROW()-ROW(PaymentSchedule3[[#Headers],[PMT NO]])&gt;ScheduledNumberOfPayments,"",ROW()-ROW(PaymentSchedule3[[#Headers],[PMT NO]])),"")</f>
        <v/>
      </c>
      <c r="C83" s="11" t="str">
        <f>IF(PaymentSchedule3[[#This Row],[PMT NO]]&lt;&gt;"",EOMONTH(LoanStartDate,ROW(PaymentSchedule3[[#This Row],[PMT NO]])-ROW(PaymentSchedule3[[#Headers],[PMT NO]])-2)+DAY(LoanStartDate),"")</f>
        <v/>
      </c>
      <c r="D8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83" s="12" t="str">
        <f>IF(PaymentSchedule3[[#This Row],[PMT NO]]&lt;&gt;"",ScheduledPayment,"")</f>
        <v/>
      </c>
      <c r="F8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8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83" s="12" t="str">
        <f>IF(PaymentSchedule3[[#This Row],[PMT NO]]&lt;&gt;"",PaymentSchedule3[[#This Row],[TOTAL PAYMENT]]-PaymentSchedule3[[#This Row],[INTEREST]],"")</f>
        <v/>
      </c>
      <c r="I83" s="12" t="str">
        <f>IF(PaymentSchedule3[[#This Row],[PMT NO]]&lt;&gt;"",PaymentSchedule3[[#This Row],[BEGINNING BALANCE]]*(InterestRate/PaymentsPerYear),"")</f>
        <v/>
      </c>
      <c r="J8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83" s="12" t="str">
        <f>IF(PaymentSchedule3[[#This Row],[PMT NO]]&lt;&gt;"",SUM(INDEX(PaymentSchedule3[INTEREST],1,1):PaymentSchedule3[[#This Row],[INTEREST]]),"")</f>
        <v/>
      </c>
      <c r="L83" s="12"/>
    </row>
    <row r="84" spans="2:12" x14ac:dyDescent="0.3">
      <c r="B84" s="9" t="str">
        <f>IF(LoanIsGood,IF(ROW()-ROW(PaymentSchedule3[[#Headers],[PMT NO]])&gt;ScheduledNumberOfPayments,"",ROW()-ROW(PaymentSchedule3[[#Headers],[PMT NO]])),"")</f>
        <v/>
      </c>
      <c r="C84" s="11" t="str">
        <f>IF(PaymentSchedule3[[#This Row],[PMT NO]]&lt;&gt;"",EOMONTH(LoanStartDate,ROW(PaymentSchedule3[[#This Row],[PMT NO]])-ROW(PaymentSchedule3[[#Headers],[PMT NO]])-2)+DAY(LoanStartDate),"")</f>
        <v/>
      </c>
      <c r="D8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84" s="12" t="str">
        <f>IF(PaymentSchedule3[[#This Row],[PMT NO]]&lt;&gt;"",ScheduledPayment,"")</f>
        <v/>
      </c>
      <c r="F8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8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84" s="12" t="str">
        <f>IF(PaymentSchedule3[[#This Row],[PMT NO]]&lt;&gt;"",PaymentSchedule3[[#This Row],[TOTAL PAYMENT]]-PaymentSchedule3[[#This Row],[INTEREST]],"")</f>
        <v/>
      </c>
      <c r="I84" s="12" t="str">
        <f>IF(PaymentSchedule3[[#This Row],[PMT NO]]&lt;&gt;"",PaymentSchedule3[[#This Row],[BEGINNING BALANCE]]*(InterestRate/PaymentsPerYear),"")</f>
        <v/>
      </c>
      <c r="J8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84" s="12" t="str">
        <f>IF(PaymentSchedule3[[#This Row],[PMT NO]]&lt;&gt;"",SUM(INDEX(PaymentSchedule3[INTEREST],1,1):PaymentSchedule3[[#This Row],[INTEREST]]),"")</f>
        <v/>
      </c>
      <c r="L84" s="12"/>
    </row>
    <row r="85" spans="2:12" x14ac:dyDescent="0.3">
      <c r="B85" s="9" t="str">
        <f>IF(LoanIsGood,IF(ROW()-ROW(PaymentSchedule3[[#Headers],[PMT NO]])&gt;ScheduledNumberOfPayments,"",ROW()-ROW(PaymentSchedule3[[#Headers],[PMT NO]])),"")</f>
        <v/>
      </c>
      <c r="C85" s="11" t="str">
        <f>IF(PaymentSchedule3[[#This Row],[PMT NO]]&lt;&gt;"",EOMONTH(LoanStartDate,ROW(PaymentSchedule3[[#This Row],[PMT NO]])-ROW(PaymentSchedule3[[#Headers],[PMT NO]])-2)+DAY(LoanStartDate),"")</f>
        <v/>
      </c>
      <c r="D8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85" s="12" t="str">
        <f>IF(PaymentSchedule3[[#This Row],[PMT NO]]&lt;&gt;"",ScheduledPayment,"")</f>
        <v/>
      </c>
      <c r="F8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8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85" s="12" t="str">
        <f>IF(PaymentSchedule3[[#This Row],[PMT NO]]&lt;&gt;"",PaymentSchedule3[[#This Row],[TOTAL PAYMENT]]-PaymentSchedule3[[#This Row],[INTEREST]],"")</f>
        <v/>
      </c>
      <c r="I85" s="12" t="str">
        <f>IF(PaymentSchedule3[[#This Row],[PMT NO]]&lt;&gt;"",PaymentSchedule3[[#This Row],[BEGINNING BALANCE]]*(InterestRate/PaymentsPerYear),"")</f>
        <v/>
      </c>
      <c r="J8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85" s="12" t="str">
        <f>IF(PaymentSchedule3[[#This Row],[PMT NO]]&lt;&gt;"",SUM(INDEX(PaymentSchedule3[INTEREST],1,1):PaymentSchedule3[[#This Row],[INTEREST]]),"")</f>
        <v/>
      </c>
      <c r="L85" s="12"/>
    </row>
    <row r="86" spans="2:12" x14ac:dyDescent="0.3">
      <c r="B86" s="9" t="str">
        <f>IF(LoanIsGood,IF(ROW()-ROW(PaymentSchedule3[[#Headers],[PMT NO]])&gt;ScheduledNumberOfPayments,"",ROW()-ROW(PaymentSchedule3[[#Headers],[PMT NO]])),"")</f>
        <v/>
      </c>
      <c r="C86" s="11" t="str">
        <f>IF(PaymentSchedule3[[#This Row],[PMT NO]]&lt;&gt;"",EOMONTH(LoanStartDate,ROW(PaymentSchedule3[[#This Row],[PMT NO]])-ROW(PaymentSchedule3[[#Headers],[PMT NO]])-2)+DAY(LoanStartDate),"")</f>
        <v/>
      </c>
      <c r="D8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86" s="12" t="str">
        <f>IF(PaymentSchedule3[[#This Row],[PMT NO]]&lt;&gt;"",ScheduledPayment,"")</f>
        <v/>
      </c>
      <c r="F8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8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86" s="12" t="str">
        <f>IF(PaymentSchedule3[[#This Row],[PMT NO]]&lt;&gt;"",PaymentSchedule3[[#This Row],[TOTAL PAYMENT]]-PaymentSchedule3[[#This Row],[INTEREST]],"")</f>
        <v/>
      </c>
      <c r="I86" s="12" t="str">
        <f>IF(PaymentSchedule3[[#This Row],[PMT NO]]&lt;&gt;"",PaymentSchedule3[[#This Row],[BEGINNING BALANCE]]*(InterestRate/PaymentsPerYear),"")</f>
        <v/>
      </c>
      <c r="J8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86" s="12" t="str">
        <f>IF(PaymentSchedule3[[#This Row],[PMT NO]]&lt;&gt;"",SUM(INDEX(PaymentSchedule3[INTEREST],1,1):PaymentSchedule3[[#This Row],[INTEREST]]),"")</f>
        <v/>
      </c>
      <c r="L86" s="12"/>
    </row>
    <row r="87" spans="2:12" x14ac:dyDescent="0.3">
      <c r="B87" s="9" t="str">
        <f>IF(LoanIsGood,IF(ROW()-ROW(PaymentSchedule3[[#Headers],[PMT NO]])&gt;ScheduledNumberOfPayments,"",ROW()-ROW(PaymentSchedule3[[#Headers],[PMT NO]])),"")</f>
        <v/>
      </c>
      <c r="C87" s="11" t="str">
        <f>IF(PaymentSchedule3[[#This Row],[PMT NO]]&lt;&gt;"",EOMONTH(LoanStartDate,ROW(PaymentSchedule3[[#This Row],[PMT NO]])-ROW(PaymentSchedule3[[#Headers],[PMT NO]])-2)+DAY(LoanStartDate),"")</f>
        <v/>
      </c>
      <c r="D8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87" s="12" t="str">
        <f>IF(PaymentSchedule3[[#This Row],[PMT NO]]&lt;&gt;"",ScheduledPayment,"")</f>
        <v/>
      </c>
      <c r="F8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8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87" s="12" t="str">
        <f>IF(PaymentSchedule3[[#This Row],[PMT NO]]&lt;&gt;"",PaymentSchedule3[[#This Row],[TOTAL PAYMENT]]-PaymentSchedule3[[#This Row],[INTEREST]],"")</f>
        <v/>
      </c>
      <c r="I87" s="12" t="str">
        <f>IF(PaymentSchedule3[[#This Row],[PMT NO]]&lt;&gt;"",PaymentSchedule3[[#This Row],[BEGINNING BALANCE]]*(InterestRate/PaymentsPerYear),"")</f>
        <v/>
      </c>
      <c r="J8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87" s="12" t="str">
        <f>IF(PaymentSchedule3[[#This Row],[PMT NO]]&lt;&gt;"",SUM(INDEX(PaymentSchedule3[INTEREST],1,1):PaymentSchedule3[[#This Row],[INTEREST]]),"")</f>
        <v/>
      </c>
      <c r="L87" s="12"/>
    </row>
    <row r="88" spans="2:12" x14ac:dyDescent="0.3">
      <c r="B88" s="9" t="str">
        <f>IF(LoanIsGood,IF(ROW()-ROW(PaymentSchedule3[[#Headers],[PMT NO]])&gt;ScheduledNumberOfPayments,"",ROW()-ROW(PaymentSchedule3[[#Headers],[PMT NO]])),"")</f>
        <v/>
      </c>
      <c r="C88" s="11" t="str">
        <f>IF(PaymentSchedule3[[#This Row],[PMT NO]]&lt;&gt;"",EOMONTH(LoanStartDate,ROW(PaymentSchedule3[[#This Row],[PMT NO]])-ROW(PaymentSchedule3[[#Headers],[PMT NO]])-2)+DAY(LoanStartDate),"")</f>
        <v/>
      </c>
      <c r="D8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88" s="12" t="str">
        <f>IF(PaymentSchedule3[[#This Row],[PMT NO]]&lt;&gt;"",ScheduledPayment,"")</f>
        <v/>
      </c>
      <c r="F8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8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88" s="12" t="str">
        <f>IF(PaymentSchedule3[[#This Row],[PMT NO]]&lt;&gt;"",PaymentSchedule3[[#This Row],[TOTAL PAYMENT]]-PaymentSchedule3[[#This Row],[INTEREST]],"")</f>
        <v/>
      </c>
      <c r="I88" s="12" t="str">
        <f>IF(PaymentSchedule3[[#This Row],[PMT NO]]&lt;&gt;"",PaymentSchedule3[[#This Row],[BEGINNING BALANCE]]*(InterestRate/PaymentsPerYear),"")</f>
        <v/>
      </c>
      <c r="J8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88" s="12" t="str">
        <f>IF(PaymentSchedule3[[#This Row],[PMT NO]]&lt;&gt;"",SUM(INDEX(PaymentSchedule3[INTEREST],1,1):PaymentSchedule3[[#This Row],[INTEREST]]),"")</f>
        <v/>
      </c>
      <c r="L88" s="12"/>
    </row>
    <row r="89" spans="2:12" x14ac:dyDescent="0.3">
      <c r="B89" s="9" t="str">
        <f>IF(LoanIsGood,IF(ROW()-ROW(PaymentSchedule3[[#Headers],[PMT NO]])&gt;ScheduledNumberOfPayments,"",ROW()-ROW(PaymentSchedule3[[#Headers],[PMT NO]])),"")</f>
        <v/>
      </c>
      <c r="C89" s="11" t="str">
        <f>IF(PaymentSchedule3[[#This Row],[PMT NO]]&lt;&gt;"",EOMONTH(LoanStartDate,ROW(PaymentSchedule3[[#This Row],[PMT NO]])-ROW(PaymentSchedule3[[#Headers],[PMT NO]])-2)+DAY(LoanStartDate),"")</f>
        <v/>
      </c>
      <c r="D8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89" s="12" t="str">
        <f>IF(PaymentSchedule3[[#This Row],[PMT NO]]&lt;&gt;"",ScheduledPayment,"")</f>
        <v/>
      </c>
      <c r="F8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8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89" s="12" t="str">
        <f>IF(PaymentSchedule3[[#This Row],[PMT NO]]&lt;&gt;"",PaymentSchedule3[[#This Row],[TOTAL PAYMENT]]-PaymentSchedule3[[#This Row],[INTEREST]],"")</f>
        <v/>
      </c>
      <c r="I89" s="12" t="str">
        <f>IF(PaymentSchedule3[[#This Row],[PMT NO]]&lt;&gt;"",PaymentSchedule3[[#This Row],[BEGINNING BALANCE]]*(InterestRate/PaymentsPerYear),"")</f>
        <v/>
      </c>
      <c r="J8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89" s="12" t="str">
        <f>IF(PaymentSchedule3[[#This Row],[PMT NO]]&lt;&gt;"",SUM(INDEX(PaymentSchedule3[INTEREST],1,1):PaymentSchedule3[[#This Row],[INTEREST]]),"")</f>
        <v/>
      </c>
      <c r="L89" s="12"/>
    </row>
    <row r="90" spans="2:12" x14ac:dyDescent="0.3">
      <c r="B90" s="9" t="str">
        <f>IF(LoanIsGood,IF(ROW()-ROW(PaymentSchedule3[[#Headers],[PMT NO]])&gt;ScheduledNumberOfPayments,"",ROW()-ROW(PaymentSchedule3[[#Headers],[PMT NO]])),"")</f>
        <v/>
      </c>
      <c r="C90" s="11" t="str">
        <f>IF(PaymentSchedule3[[#This Row],[PMT NO]]&lt;&gt;"",EOMONTH(LoanStartDate,ROW(PaymentSchedule3[[#This Row],[PMT NO]])-ROW(PaymentSchedule3[[#Headers],[PMT NO]])-2)+DAY(LoanStartDate),"")</f>
        <v/>
      </c>
      <c r="D9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90" s="12" t="str">
        <f>IF(PaymentSchedule3[[#This Row],[PMT NO]]&lt;&gt;"",ScheduledPayment,"")</f>
        <v/>
      </c>
      <c r="F9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9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90" s="12" t="str">
        <f>IF(PaymentSchedule3[[#This Row],[PMT NO]]&lt;&gt;"",PaymentSchedule3[[#This Row],[TOTAL PAYMENT]]-PaymentSchedule3[[#This Row],[INTEREST]],"")</f>
        <v/>
      </c>
      <c r="I90" s="12" t="str">
        <f>IF(PaymentSchedule3[[#This Row],[PMT NO]]&lt;&gt;"",PaymentSchedule3[[#This Row],[BEGINNING BALANCE]]*(InterestRate/PaymentsPerYear),"")</f>
        <v/>
      </c>
      <c r="J9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90" s="12" t="str">
        <f>IF(PaymentSchedule3[[#This Row],[PMT NO]]&lt;&gt;"",SUM(INDEX(PaymentSchedule3[INTEREST],1,1):PaymentSchedule3[[#This Row],[INTEREST]]),"")</f>
        <v/>
      </c>
      <c r="L90" s="12"/>
    </row>
    <row r="91" spans="2:12" x14ac:dyDescent="0.3">
      <c r="B91" s="9" t="str">
        <f>IF(LoanIsGood,IF(ROW()-ROW(PaymentSchedule3[[#Headers],[PMT NO]])&gt;ScheduledNumberOfPayments,"",ROW()-ROW(PaymentSchedule3[[#Headers],[PMT NO]])),"")</f>
        <v/>
      </c>
      <c r="C91" s="11" t="str">
        <f>IF(PaymentSchedule3[[#This Row],[PMT NO]]&lt;&gt;"",EOMONTH(LoanStartDate,ROW(PaymentSchedule3[[#This Row],[PMT NO]])-ROW(PaymentSchedule3[[#Headers],[PMT NO]])-2)+DAY(LoanStartDate),"")</f>
        <v/>
      </c>
      <c r="D9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91" s="12" t="str">
        <f>IF(PaymentSchedule3[[#This Row],[PMT NO]]&lt;&gt;"",ScheduledPayment,"")</f>
        <v/>
      </c>
      <c r="F9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9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91" s="12" t="str">
        <f>IF(PaymentSchedule3[[#This Row],[PMT NO]]&lt;&gt;"",PaymentSchedule3[[#This Row],[TOTAL PAYMENT]]-PaymentSchedule3[[#This Row],[INTEREST]],"")</f>
        <v/>
      </c>
      <c r="I91" s="12" t="str">
        <f>IF(PaymentSchedule3[[#This Row],[PMT NO]]&lt;&gt;"",PaymentSchedule3[[#This Row],[BEGINNING BALANCE]]*(InterestRate/PaymentsPerYear),"")</f>
        <v/>
      </c>
      <c r="J9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91" s="12" t="str">
        <f>IF(PaymentSchedule3[[#This Row],[PMT NO]]&lt;&gt;"",SUM(INDEX(PaymentSchedule3[INTEREST],1,1):PaymentSchedule3[[#This Row],[INTEREST]]),"")</f>
        <v/>
      </c>
      <c r="L91" s="12"/>
    </row>
    <row r="92" spans="2:12" x14ac:dyDescent="0.3">
      <c r="B92" s="9" t="str">
        <f>IF(LoanIsGood,IF(ROW()-ROW(PaymentSchedule3[[#Headers],[PMT NO]])&gt;ScheduledNumberOfPayments,"",ROW()-ROW(PaymentSchedule3[[#Headers],[PMT NO]])),"")</f>
        <v/>
      </c>
      <c r="C92" s="11" t="str">
        <f>IF(PaymentSchedule3[[#This Row],[PMT NO]]&lt;&gt;"",EOMONTH(LoanStartDate,ROW(PaymentSchedule3[[#This Row],[PMT NO]])-ROW(PaymentSchedule3[[#Headers],[PMT NO]])-2)+DAY(LoanStartDate),"")</f>
        <v/>
      </c>
      <c r="D9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92" s="12" t="str">
        <f>IF(PaymentSchedule3[[#This Row],[PMT NO]]&lt;&gt;"",ScheduledPayment,"")</f>
        <v/>
      </c>
      <c r="F9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9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92" s="12" t="str">
        <f>IF(PaymentSchedule3[[#This Row],[PMT NO]]&lt;&gt;"",PaymentSchedule3[[#This Row],[TOTAL PAYMENT]]-PaymentSchedule3[[#This Row],[INTEREST]],"")</f>
        <v/>
      </c>
      <c r="I92" s="12" t="str">
        <f>IF(PaymentSchedule3[[#This Row],[PMT NO]]&lt;&gt;"",PaymentSchedule3[[#This Row],[BEGINNING BALANCE]]*(InterestRate/PaymentsPerYear),"")</f>
        <v/>
      </c>
      <c r="J9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92" s="12" t="str">
        <f>IF(PaymentSchedule3[[#This Row],[PMT NO]]&lt;&gt;"",SUM(INDEX(PaymentSchedule3[INTEREST],1,1):PaymentSchedule3[[#This Row],[INTEREST]]),"")</f>
        <v/>
      </c>
      <c r="L92" s="12"/>
    </row>
    <row r="93" spans="2:12" x14ac:dyDescent="0.3">
      <c r="B93" s="9" t="str">
        <f>IF(LoanIsGood,IF(ROW()-ROW(PaymentSchedule3[[#Headers],[PMT NO]])&gt;ScheduledNumberOfPayments,"",ROW()-ROW(PaymentSchedule3[[#Headers],[PMT NO]])),"")</f>
        <v/>
      </c>
      <c r="C93" s="11" t="str">
        <f>IF(PaymentSchedule3[[#This Row],[PMT NO]]&lt;&gt;"",EOMONTH(LoanStartDate,ROW(PaymentSchedule3[[#This Row],[PMT NO]])-ROW(PaymentSchedule3[[#Headers],[PMT NO]])-2)+DAY(LoanStartDate),"")</f>
        <v/>
      </c>
      <c r="D9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93" s="12" t="str">
        <f>IF(PaymentSchedule3[[#This Row],[PMT NO]]&lt;&gt;"",ScheduledPayment,"")</f>
        <v/>
      </c>
      <c r="F9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9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93" s="12" t="str">
        <f>IF(PaymentSchedule3[[#This Row],[PMT NO]]&lt;&gt;"",PaymentSchedule3[[#This Row],[TOTAL PAYMENT]]-PaymentSchedule3[[#This Row],[INTEREST]],"")</f>
        <v/>
      </c>
      <c r="I93" s="12" t="str">
        <f>IF(PaymentSchedule3[[#This Row],[PMT NO]]&lt;&gt;"",PaymentSchedule3[[#This Row],[BEGINNING BALANCE]]*(InterestRate/PaymentsPerYear),"")</f>
        <v/>
      </c>
      <c r="J9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93" s="12" t="str">
        <f>IF(PaymentSchedule3[[#This Row],[PMT NO]]&lt;&gt;"",SUM(INDEX(PaymentSchedule3[INTEREST],1,1):PaymentSchedule3[[#This Row],[INTEREST]]),"")</f>
        <v/>
      </c>
      <c r="L93" s="12"/>
    </row>
    <row r="94" spans="2:12" x14ac:dyDescent="0.3">
      <c r="B94" s="9" t="str">
        <f>IF(LoanIsGood,IF(ROW()-ROW(PaymentSchedule3[[#Headers],[PMT NO]])&gt;ScheduledNumberOfPayments,"",ROW()-ROW(PaymentSchedule3[[#Headers],[PMT NO]])),"")</f>
        <v/>
      </c>
      <c r="C94" s="11" t="str">
        <f>IF(PaymentSchedule3[[#This Row],[PMT NO]]&lt;&gt;"",EOMONTH(LoanStartDate,ROW(PaymentSchedule3[[#This Row],[PMT NO]])-ROW(PaymentSchedule3[[#Headers],[PMT NO]])-2)+DAY(LoanStartDate),"")</f>
        <v/>
      </c>
      <c r="D9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94" s="12" t="str">
        <f>IF(PaymentSchedule3[[#This Row],[PMT NO]]&lt;&gt;"",ScheduledPayment,"")</f>
        <v/>
      </c>
      <c r="F9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9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94" s="12" t="str">
        <f>IF(PaymentSchedule3[[#This Row],[PMT NO]]&lt;&gt;"",PaymentSchedule3[[#This Row],[TOTAL PAYMENT]]-PaymentSchedule3[[#This Row],[INTEREST]],"")</f>
        <v/>
      </c>
      <c r="I94" s="12" t="str">
        <f>IF(PaymentSchedule3[[#This Row],[PMT NO]]&lt;&gt;"",PaymentSchedule3[[#This Row],[BEGINNING BALANCE]]*(InterestRate/PaymentsPerYear),"")</f>
        <v/>
      </c>
      <c r="J9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94" s="12" t="str">
        <f>IF(PaymentSchedule3[[#This Row],[PMT NO]]&lt;&gt;"",SUM(INDEX(PaymentSchedule3[INTEREST],1,1):PaymentSchedule3[[#This Row],[INTEREST]]),"")</f>
        <v/>
      </c>
      <c r="L94" s="12"/>
    </row>
    <row r="95" spans="2:12" x14ac:dyDescent="0.3">
      <c r="B95" s="9" t="str">
        <f>IF(LoanIsGood,IF(ROW()-ROW(PaymentSchedule3[[#Headers],[PMT NO]])&gt;ScheduledNumberOfPayments,"",ROW()-ROW(PaymentSchedule3[[#Headers],[PMT NO]])),"")</f>
        <v/>
      </c>
      <c r="C95" s="11" t="str">
        <f>IF(PaymentSchedule3[[#This Row],[PMT NO]]&lt;&gt;"",EOMONTH(LoanStartDate,ROW(PaymentSchedule3[[#This Row],[PMT NO]])-ROW(PaymentSchedule3[[#Headers],[PMT NO]])-2)+DAY(LoanStartDate),"")</f>
        <v/>
      </c>
      <c r="D9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95" s="12" t="str">
        <f>IF(PaymentSchedule3[[#This Row],[PMT NO]]&lt;&gt;"",ScheduledPayment,"")</f>
        <v/>
      </c>
      <c r="F9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9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95" s="12" t="str">
        <f>IF(PaymentSchedule3[[#This Row],[PMT NO]]&lt;&gt;"",PaymentSchedule3[[#This Row],[TOTAL PAYMENT]]-PaymentSchedule3[[#This Row],[INTEREST]],"")</f>
        <v/>
      </c>
      <c r="I95" s="12" t="str">
        <f>IF(PaymentSchedule3[[#This Row],[PMT NO]]&lt;&gt;"",PaymentSchedule3[[#This Row],[BEGINNING BALANCE]]*(InterestRate/PaymentsPerYear),"")</f>
        <v/>
      </c>
      <c r="J9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95" s="12" t="str">
        <f>IF(PaymentSchedule3[[#This Row],[PMT NO]]&lt;&gt;"",SUM(INDEX(PaymentSchedule3[INTEREST],1,1):PaymentSchedule3[[#This Row],[INTEREST]]),"")</f>
        <v/>
      </c>
      <c r="L95" s="12"/>
    </row>
    <row r="96" spans="2:12" x14ac:dyDescent="0.3">
      <c r="B96" s="9" t="str">
        <f>IF(LoanIsGood,IF(ROW()-ROW(PaymentSchedule3[[#Headers],[PMT NO]])&gt;ScheduledNumberOfPayments,"",ROW()-ROW(PaymentSchedule3[[#Headers],[PMT NO]])),"")</f>
        <v/>
      </c>
      <c r="C96" s="11" t="str">
        <f>IF(PaymentSchedule3[[#This Row],[PMT NO]]&lt;&gt;"",EOMONTH(LoanStartDate,ROW(PaymentSchedule3[[#This Row],[PMT NO]])-ROW(PaymentSchedule3[[#Headers],[PMT NO]])-2)+DAY(LoanStartDate),"")</f>
        <v/>
      </c>
      <c r="D9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96" s="12" t="str">
        <f>IF(PaymentSchedule3[[#This Row],[PMT NO]]&lt;&gt;"",ScheduledPayment,"")</f>
        <v/>
      </c>
      <c r="F9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9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96" s="12" t="str">
        <f>IF(PaymentSchedule3[[#This Row],[PMT NO]]&lt;&gt;"",PaymentSchedule3[[#This Row],[TOTAL PAYMENT]]-PaymentSchedule3[[#This Row],[INTEREST]],"")</f>
        <v/>
      </c>
      <c r="I96" s="12" t="str">
        <f>IF(PaymentSchedule3[[#This Row],[PMT NO]]&lt;&gt;"",PaymentSchedule3[[#This Row],[BEGINNING BALANCE]]*(InterestRate/PaymentsPerYear),"")</f>
        <v/>
      </c>
      <c r="J9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96" s="12" t="str">
        <f>IF(PaymentSchedule3[[#This Row],[PMT NO]]&lt;&gt;"",SUM(INDEX(PaymentSchedule3[INTEREST],1,1):PaymentSchedule3[[#This Row],[INTEREST]]),"")</f>
        <v/>
      </c>
      <c r="L96" s="12"/>
    </row>
    <row r="97" spans="2:12" x14ac:dyDescent="0.3">
      <c r="B97" s="9" t="str">
        <f>IF(LoanIsGood,IF(ROW()-ROW(PaymentSchedule3[[#Headers],[PMT NO]])&gt;ScheduledNumberOfPayments,"",ROW()-ROW(PaymentSchedule3[[#Headers],[PMT NO]])),"")</f>
        <v/>
      </c>
      <c r="C97" s="11" t="str">
        <f>IF(PaymentSchedule3[[#This Row],[PMT NO]]&lt;&gt;"",EOMONTH(LoanStartDate,ROW(PaymentSchedule3[[#This Row],[PMT NO]])-ROW(PaymentSchedule3[[#Headers],[PMT NO]])-2)+DAY(LoanStartDate),"")</f>
        <v/>
      </c>
      <c r="D9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97" s="12" t="str">
        <f>IF(PaymentSchedule3[[#This Row],[PMT NO]]&lt;&gt;"",ScheduledPayment,"")</f>
        <v/>
      </c>
      <c r="F9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9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97" s="12" t="str">
        <f>IF(PaymentSchedule3[[#This Row],[PMT NO]]&lt;&gt;"",PaymentSchedule3[[#This Row],[TOTAL PAYMENT]]-PaymentSchedule3[[#This Row],[INTEREST]],"")</f>
        <v/>
      </c>
      <c r="I97" s="12" t="str">
        <f>IF(PaymentSchedule3[[#This Row],[PMT NO]]&lt;&gt;"",PaymentSchedule3[[#This Row],[BEGINNING BALANCE]]*(InterestRate/PaymentsPerYear),"")</f>
        <v/>
      </c>
      <c r="J9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97" s="12" t="str">
        <f>IF(PaymentSchedule3[[#This Row],[PMT NO]]&lt;&gt;"",SUM(INDEX(PaymentSchedule3[INTEREST],1,1):PaymentSchedule3[[#This Row],[INTEREST]]),"")</f>
        <v/>
      </c>
      <c r="L97" s="12"/>
    </row>
    <row r="98" spans="2:12" x14ac:dyDescent="0.3">
      <c r="B98" s="9" t="str">
        <f>IF(LoanIsGood,IF(ROW()-ROW(PaymentSchedule3[[#Headers],[PMT NO]])&gt;ScheduledNumberOfPayments,"",ROW()-ROW(PaymentSchedule3[[#Headers],[PMT NO]])),"")</f>
        <v/>
      </c>
      <c r="C98" s="11" t="str">
        <f>IF(PaymentSchedule3[[#This Row],[PMT NO]]&lt;&gt;"",EOMONTH(LoanStartDate,ROW(PaymentSchedule3[[#This Row],[PMT NO]])-ROW(PaymentSchedule3[[#Headers],[PMT NO]])-2)+DAY(LoanStartDate),"")</f>
        <v/>
      </c>
      <c r="D9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98" s="12" t="str">
        <f>IF(PaymentSchedule3[[#This Row],[PMT NO]]&lt;&gt;"",ScheduledPayment,"")</f>
        <v/>
      </c>
      <c r="F9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9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98" s="12" t="str">
        <f>IF(PaymentSchedule3[[#This Row],[PMT NO]]&lt;&gt;"",PaymentSchedule3[[#This Row],[TOTAL PAYMENT]]-PaymentSchedule3[[#This Row],[INTEREST]],"")</f>
        <v/>
      </c>
      <c r="I98" s="12" t="str">
        <f>IF(PaymentSchedule3[[#This Row],[PMT NO]]&lt;&gt;"",PaymentSchedule3[[#This Row],[BEGINNING BALANCE]]*(InterestRate/PaymentsPerYear),"")</f>
        <v/>
      </c>
      <c r="J9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98" s="12" t="str">
        <f>IF(PaymentSchedule3[[#This Row],[PMT NO]]&lt;&gt;"",SUM(INDEX(PaymentSchedule3[INTEREST],1,1):PaymentSchedule3[[#This Row],[INTEREST]]),"")</f>
        <v/>
      </c>
      <c r="L98" s="12"/>
    </row>
    <row r="99" spans="2:12" x14ac:dyDescent="0.3">
      <c r="B99" s="9" t="str">
        <f>IF(LoanIsGood,IF(ROW()-ROW(PaymentSchedule3[[#Headers],[PMT NO]])&gt;ScheduledNumberOfPayments,"",ROW()-ROW(PaymentSchedule3[[#Headers],[PMT NO]])),"")</f>
        <v/>
      </c>
      <c r="C99" s="11" t="str">
        <f>IF(PaymentSchedule3[[#This Row],[PMT NO]]&lt;&gt;"",EOMONTH(LoanStartDate,ROW(PaymentSchedule3[[#This Row],[PMT NO]])-ROW(PaymentSchedule3[[#Headers],[PMT NO]])-2)+DAY(LoanStartDate),"")</f>
        <v/>
      </c>
      <c r="D9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99" s="12" t="str">
        <f>IF(PaymentSchedule3[[#This Row],[PMT NO]]&lt;&gt;"",ScheduledPayment,"")</f>
        <v/>
      </c>
      <c r="F9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9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99" s="12" t="str">
        <f>IF(PaymentSchedule3[[#This Row],[PMT NO]]&lt;&gt;"",PaymentSchedule3[[#This Row],[TOTAL PAYMENT]]-PaymentSchedule3[[#This Row],[INTEREST]],"")</f>
        <v/>
      </c>
      <c r="I99" s="12" t="str">
        <f>IF(PaymentSchedule3[[#This Row],[PMT NO]]&lt;&gt;"",PaymentSchedule3[[#This Row],[BEGINNING BALANCE]]*(InterestRate/PaymentsPerYear),"")</f>
        <v/>
      </c>
      <c r="J9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99" s="12" t="str">
        <f>IF(PaymentSchedule3[[#This Row],[PMT NO]]&lt;&gt;"",SUM(INDEX(PaymentSchedule3[INTEREST],1,1):PaymentSchedule3[[#This Row],[INTEREST]]),"")</f>
        <v/>
      </c>
      <c r="L99" s="12"/>
    </row>
    <row r="100" spans="2:12" x14ac:dyDescent="0.3">
      <c r="B100" s="9" t="str">
        <f>IF(LoanIsGood,IF(ROW()-ROW(PaymentSchedule3[[#Headers],[PMT NO]])&gt;ScheduledNumberOfPayments,"",ROW()-ROW(PaymentSchedule3[[#Headers],[PMT NO]])),"")</f>
        <v/>
      </c>
      <c r="C100" s="11" t="str">
        <f>IF(PaymentSchedule3[[#This Row],[PMT NO]]&lt;&gt;"",EOMONTH(LoanStartDate,ROW(PaymentSchedule3[[#This Row],[PMT NO]])-ROW(PaymentSchedule3[[#Headers],[PMT NO]])-2)+DAY(LoanStartDate),"")</f>
        <v/>
      </c>
      <c r="D10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00" s="12" t="str">
        <f>IF(PaymentSchedule3[[#This Row],[PMT NO]]&lt;&gt;"",ScheduledPayment,"")</f>
        <v/>
      </c>
      <c r="F10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0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00" s="12" t="str">
        <f>IF(PaymentSchedule3[[#This Row],[PMT NO]]&lt;&gt;"",PaymentSchedule3[[#This Row],[TOTAL PAYMENT]]-PaymentSchedule3[[#This Row],[INTEREST]],"")</f>
        <v/>
      </c>
      <c r="I100" s="12" t="str">
        <f>IF(PaymentSchedule3[[#This Row],[PMT NO]]&lt;&gt;"",PaymentSchedule3[[#This Row],[BEGINNING BALANCE]]*(InterestRate/PaymentsPerYear),"")</f>
        <v/>
      </c>
      <c r="J10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00" s="12" t="str">
        <f>IF(PaymentSchedule3[[#This Row],[PMT NO]]&lt;&gt;"",SUM(INDEX(PaymentSchedule3[INTEREST],1,1):PaymentSchedule3[[#This Row],[INTEREST]]),"")</f>
        <v/>
      </c>
      <c r="L100" s="12"/>
    </row>
    <row r="101" spans="2:12" x14ac:dyDescent="0.3">
      <c r="B101" s="9" t="str">
        <f>IF(LoanIsGood,IF(ROW()-ROW(PaymentSchedule3[[#Headers],[PMT NO]])&gt;ScheduledNumberOfPayments,"",ROW()-ROW(PaymentSchedule3[[#Headers],[PMT NO]])),"")</f>
        <v/>
      </c>
      <c r="C101" s="11" t="str">
        <f>IF(PaymentSchedule3[[#This Row],[PMT NO]]&lt;&gt;"",EOMONTH(LoanStartDate,ROW(PaymentSchedule3[[#This Row],[PMT NO]])-ROW(PaymentSchedule3[[#Headers],[PMT NO]])-2)+DAY(LoanStartDate),"")</f>
        <v/>
      </c>
      <c r="D10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01" s="12" t="str">
        <f>IF(PaymentSchedule3[[#This Row],[PMT NO]]&lt;&gt;"",ScheduledPayment,"")</f>
        <v/>
      </c>
      <c r="F10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0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01" s="12" t="str">
        <f>IF(PaymentSchedule3[[#This Row],[PMT NO]]&lt;&gt;"",PaymentSchedule3[[#This Row],[TOTAL PAYMENT]]-PaymentSchedule3[[#This Row],[INTEREST]],"")</f>
        <v/>
      </c>
      <c r="I101" s="12" t="str">
        <f>IF(PaymentSchedule3[[#This Row],[PMT NO]]&lt;&gt;"",PaymentSchedule3[[#This Row],[BEGINNING BALANCE]]*(InterestRate/PaymentsPerYear),"")</f>
        <v/>
      </c>
      <c r="J10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01" s="12" t="str">
        <f>IF(PaymentSchedule3[[#This Row],[PMT NO]]&lt;&gt;"",SUM(INDEX(PaymentSchedule3[INTEREST],1,1):PaymentSchedule3[[#This Row],[INTEREST]]),"")</f>
        <v/>
      </c>
      <c r="L101" s="12"/>
    </row>
    <row r="102" spans="2:12" x14ac:dyDescent="0.3">
      <c r="B102" s="9" t="str">
        <f>IF(LoanIsGood,IF(ROW()-ROW(PaymentSchedule3[[#Headers],[PMT NO]])&gt;ScheduledNumberOfPayments,"",ROW()-ROW(PaymentSchedule3[[#Headers],[PMT NO]])),"")</f>
        <v/>
      </c>
      <c r="C102" s="11" t="str">
        <f>IF(PaymentSchedule3[[#This Row],[PMT NO]]&lt;&gt;"",EOMONTH(LoanStartDate,ROW(PaymentSchedule3[[#This Row],[PMT NO]])-ROW(PaymentSchedule3[[#Headers],[PMT NO]])-2)+DAY(LoanStartDate),"")</f>
        <v/>
      </c>
      <c r="D10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02" s="12" t="str">
        <f>IF(PaymentSchedule3[[#This Row],[PMT NO]]&lt;&gt;"",ScheduledPayment,"")</f>
        <v/>
      </c>
      <c r="F10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0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02" s="12" t="str">
        <f>IF(PaymentSchedule3[[#This Row],[PMT NO]]&lt;&gt;"",PaymentSchedule3[[#This Row],[TOTAL PAYMENT]]-PaymentSchedule3[[#This Row],[INTEREST]],"")</f>
        <v/>
      </c>
      <c r="I102" s="12" t="str">
        <f>IF(PaymentSchedule3[[#This Row],[PMT NO]]&lt;&gt;"",PaymentSchedule3[[#This Row],[BEGINNING BALANCE]]*(InterestRate/PaymentsPerYear),"")</f>
        <v/>
      </c>
      <c r="J10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02" s="12" t="str">
        <f>IF(PaymentSchedule3[[#This Row],[PMT NO]]&lt;&gt;"",SUM(INDEX(PaymentSchedule3[INTEREST],1,1):PaymentSchedule3[[#This Row],[INTEREST]]),"")</f>
        <v/>
      </c>
      <c r="L102" s="12"/>
    </row>
    <row r="103" spans="2:12" x14ac:dyDescent="0.3">
      <c r="B103" s="9" t="str">
        <f>IF(LoanIsGood,IF(ROW()-ROW(PaymentSchedule3[[#Headers],[PMT NO]])&gt;ScheduledNumberOfPayments,"",ROW()-ROW(PaymentSchedule3[[#Headers],[PMT NO]])),"")</f>
        <v/>
      </c>
      <c r="C103" s="11" t="str">
        <f>IF(PaymentSchedule3[[#This Row],[PMT NO]]&lt;&gt;"",EOMONTH(LoanStartDate,ROW(PaymentSchedule3[[#This Row],[PMT NO]])-ROW(PaymentSchedule3[[#Headers],[PMT NO]])-2)+DAY(LoanStartDate),"")</f>
        <v/>
      </c>
      <c r="D10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03" s="12" t="str">
        <f>IF(PaymentSchedule3[[#This Row],[PMT NO]]&lt;&gt;"",ScheduledPayment,"")</f>
        <v/>
      </c>
      <c r="F10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0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03" s="12" t="str">
        <f>IF(PaymentSchedule3[[#This Row],[PMT NO]]&lt;&gt;"",PaymentSchedule3[[#This Row],[TOTAL PAYMENT]]-PaymentSchedule3[[#This Row],[INTEREST]],"")</f>
        <v/>
      </c>
      <c r="I103" s="12" t="str">
        <f>IF(PaymentSchedule3[[#This Row],[PMT NO]]&lt;&gt;"",PaymentSchedule3[[#This Row],[BEGINNING BALANCE]]*(InterestRate/PaymentsPerYear),"")</f>
        <v/>
      </c>
      <c r="J10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03" s="12" t="str">
        <f>IF(PaymentSchedule3[[#This Row],[PMT NO]]&lt;&gt;"",SUM(INDEX(PaymentSchedule3[INTEREST],1,1):PaymentSchedule3[[#This Row],[INTEREST]]),"")</f>
        <v/>
      </c>
      <c r="L103" s="12"/>
    </row>
    <row r="104" spans="2:12" x14ac:dyDescent="0.3">
      <c r="B104" s="9" t="str">
        <f>IF(LoanIsGood,IF(ROW()-ROW(PaymentSchedule3[[#Headers],[PMT NO]])&gt;ScheduledNumberOfPayments,"",ROW()-ROW(PaymentSchedule3[[#Headers],[PMT NO]])),"")</f>
        <v/>
      </c>
      <c r="C104" s="11" t="str">
        <f>IF(PaymentSchedule3[[#This Row],[PMT NO]]&lt;&gt;"",EOMONTH(LoanStartDate,ROW(PaymentSchedule3[[#This Row],[PMT NO]])-ROW(PaymentSchedule3[[#Headers],[PMT NO]])-2)+DAY(LoanStartDate),"")</f>
        <v/>
      </c>
      <c r="D10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04" s="12" t="str">
        <f>IF(PaymentSchedule3[[#This Row],[PMT NO]]&lt;&gt;"",ScheduledPayment,"")</f>
        <v/>
      </c>
      <c r="F10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0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04" s="12" t="str">
        <f>IF(PaymentSchedule3[[#This Row],[PMT NO]]&lt;&gt;"",PaymentSchedule3[[#This Row],[TOTAL PAYMENT]]-PaymentSchedule3[[#This Row],[INTEREST]],"")</f>
        <v/>
      </c>
      <c r="I104" s="12" t="str">
        <f>IF(PaymentSchedule3[[#This Row],[PMT NO]]&lt;&gt;"",PaymentSchedule3[[#This Row],[BEGINNING BALANCE]]*(InterestRate/PaymentsPerYear),"")</f>
        <v/>
      </c>
      <c r="J10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04" s="12" t="str">
        <f>IF(PaymentSchedule3[[#This Row],[PMT NO]]&lt;&gt;"",SUM(INDEX(PaymentSchedule3[INTEREST],1,1):PaymentSchedule3[[#This Row],[INTEREST]]),"")</f>
        <v/>
      </c>
      <c r="L104" s="12"/>
    </row>
    <row r="105" spans="2:12" x14ac:dyDescent="0.3">
      <c r="B105" s="9" t="str">
        <f>IF(LoanIsGood,IF(ROW()-ROW(PaymentSchedule3[[#Headers],[PMT NO]])&gt;ScheduledNumberOfPayments,"",ROW()-ROW(PaymentSchedule3[[#Headers],[PMT NO]])),"")</f>
        <v/>
      </c>
      <c r="C105" s="11" t="str">
        <f>IF(PaymentSchedule3[[#This Row],[PMT NO]]&lt;&gt;"",EOMONTH(LoanStartDate,ROW(PaymentSchedule3[[#This Row],[PMT NO]])-ROW(PaymentSchedule3[[#Headers],[PMT NO]])-2)+DAY(LoanStartDate),"")</f>
        <v/>
      </c>
      <c r="D10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05" s="12" t="str">
        <f>IF(PaymentSchedule3[[#This Row],[PMT NO]]&lt;&gt;"",ScheduledPayment,"")</f>
        <v/>
      </c>
      <c r="F10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0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05" s="12" t="str">
        <f>IF(PaymentSchedule3[[#This Row],[PMT NO]]&lt;&gt;"",PaymentSchedule3[[#This Row],[TOTAL PAYMENT]]-PaymentSchedule3[[#This Row],[INTEREST]],"")</f>
        <v/>
      </c>
      <c r="I105" s="12" t="str">
        <f>IF(PaymentSchedule3[[#This Row],[PMT NO]]&lt;&gt;"",PaymentSchedule3[[#This Row],[BEGINNING BALANCE]]*(InterestRate/PaymentsPerYear),"")</f>
        <v/>
      </c>
      <c r="J10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05" s="12" t="str">
        <f>IF(PaymentSchedule3[[#This Row],[PMT NO]]&lt;&gt;"",SUM(INDEX(PaymentSchedule3[INTEREST],1,1):PaymentSchedule3[[#This Row],[INTEREST]]),"")</f>
        <v/>
      </c>
      <c r="L105" s="12"/>
    </row>
    <row r="106" spans="2:12" x14ac:dyDescent="0.3">
      <c r="B106" s="9" t="str">
        <f>IF(LoanIsGood,IF(ROW()-ROW(PaymentSchedule3[[#Headers],[PMT NO]])&gt;ScheduledNumberOfPayments,"",ROW()-ROW(PaymentSchedule3[[#Headers],[PMT NO]])),"")</f>
        <v/>
      </c>
      <c r="C106" s="11" t="str">
        <f>IF(PaymentSchedule3[[#This Row],[PMT NO]]&lt;&gt;"",EOMONTH(LoanStartDate,ROW(PaymentSchedule3[[#This Row],[PMT NO]])-ROW(PaymentSchedule3[[#Headers],[PMT NO]])-2)+DAY(LoanStartDate),"")</f>
        <v/>
      </c>
      <c r="D10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06" s="12" t="str">
        <f>IF(PaymentSchedule3[[#This Row],[PMT NO]]&lt;&gt;"",ScheduledPayment,"")</f>
        <v/>
      </c>
      <c r="F10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0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06" s="12" t="str">
        <f>IF(PaymentSchedule3[[#This Row],[PMT NO]]&lt;&gt;"",PaymentSchedule3[[#This Row],[TOTAL PAYMENT]]-PaymentSchedule3[[#This Row],[INTEREST]],"")</f>
        <v/>
      </c>
      <c r="I106" s="12" t="str">
        <f>IF(PaymentSchedule3[[#This Row],[PMT NO]]&lt;&gt;"",PaymentSchedule3[[#This Row],[BEGINNING BALANCE]]*(InterestRate/PaymentsPerYear),"")</f>
        <v/>
      </c>
      <c r="J10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06" s="12" t="str">
        <f>IF(PaymentSchedule3[[#This Row],[PMT NO]]&lt;&gt;"",SUM(INDEX(PaymentSchedule3[INTEREST],1,1):PaymentSchedule3[[#This Row],[INTEREST]]),"")</f>
        <v/>
      </c>
      <c r="L106" s="12"/>
    </row>
    <row r="107" spans="2:12" x14ac:dyDescent="0.3">
      <c r="B107" s="9" t="str">
        <f>IF(LoanIsGood,IF(ROW()-ROW(PaymentSchedule3[[#Headers],[PMT NO]])&gt;ScheduledNumberOfPayments,"",ROW()-ROW(PaymentSchedule3[[#Headers],[PMT NO]])),"")</f>
        <v/>
      </c>
      <c r="C107" s="11" t="str">
        <f>IF(PaymentSchedule3[[#This Row],[PMT NO]]&lt;&gt;"",EOMONTH(LoanStartDate,ROW(PaymentSchedule3[[#This Row],[PMT NO]])-ROW(PaymentSchedule3[[#Headers],[PMT NO]])-2)+DAY(LoanStartDate),"")</f>
        <v/>
      </c>
      <c r="D10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07" s="12" t="str">
        <f>IF(PaymentSchedule3[[#This Row],[PMT NO]]&lt;&gt;"",ScheduledPayment,"")</f>
        <v/>
      </c>
      <c r="F10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0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07" s="12" t="str">
        <f>IF(PaymentSchedule3[[#This Row],[PMT NO]]&lt;&gt;"",PaymentSchedule3[[#This Row],[TOTAL PAYMENT]]-PaymentSchedule3[[#This Row],[INTEREST]],"")</f>
        <v/>
      </c>
      <c r="I107" s="12" t="str">
        <f>IF(PaymentSchedule3[[#This Row],[PMT NO]]&lt;&gt;"",PaymentSchedule3[[#This Row],[BEGINNING BALANCE]]*(InterestRate/PaymentsPerYear),"")</f>
        <v/>
      </c>
      <c r="J10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07" s="12" t="str">
        <f>IF(PaymentSchedule3[[#This Row],[PMT NO]]&lt;&gt;"",SUM(INDEX(PaymentSchedule3[INTEREST],1,1):PaymentSchedule3[[#This Row],[INTEREST]]),"")</f>
        <v/>
      </c>
      <c r="L107" s="12"/>
    </row>
    <row r="108" spans="2:12" x14ac:dyDescent="0.3">
      <c r="B108" s="9" t="str">
        <f>IF(LoanIsGood,IF(ROW()-ROW(PaymentSchedule3[[#Headers],[PMT NO]])&gt;ScheduledNumberOfPayments,"",ROW()-ROW(PaymentSchedule3[[#Headers],[PMT NO]])),"")</f>
        <v/>
      </c>
      <c r="C108" s="11" t="str">
        <f>IF(PaymentSchedule3[[#This Row],[PMT NO]]&lt;&gt;"",EOMONTH(LoanStartDate,ROW(PaymentSchedule3[[#This Row],[PMT NO]])-ROW(PaymentSchedule3[[#Headers],[PMT NO]])-2)+DAY(LoanStartDate),"")</f>
        <v/>
      </c>
      <c r="D10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08" s="12" t="str">
        <f>IF(PaymentSchedule3[[#This Row],[PMT NO]]&lt;&gt;"",ScheduledPayment,"")</f>
        <v/>
      </c>
      <c r="F10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0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08" s="12" t="str">
        <f>IF(PaymentSchedule3[[#This Row],[PMT NO]]&lt;&gt;"",PaymentSchedule3[[#This Row],[TOTAL PAYMENT]]-PaymentSchedule3[[#This Row],[INTEREST]],"")</f>
        <v/>
      </c>
      <c r="I108" s="12" t="str">
        <f>IF(PaymentSchedule3[[#This Row],[PMT NO]]&lt;&gt;"",PaymentSchedule3[[#This Row],[BEGINNING BALANCE]]*(InterestRate/PaymentsPerYear),"")</f>
        <v/>
      </c>
      <c r="J10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08" s="12" t="str">
        <f>IF(PaymentSchedule3[[#This Row],[PMT NO]]&lt;&gt;"",SUM(INDEX(PaymentSchedule3[INTEREST],1,1):PaymentSchedule3[[#This Row],[INTEREST]]),"")</f>
        <v/>
      </c>
      <c r="L108" s="12"/>
    </row>
    <row r="109" spans="2:12" x14ac:dyDescent="0.3">
      <c r="B109" s="9" t="str">
        <f>IF(LoanIsGood,IF(ROW()-ROW(PaymentSchedule3[[#Headers],[PMT NO]])&gt;ScheduledNumberOfPayments,"",ROW()-ROW(PaymentSchedule3[[#Headers],[PMT NO]])),"")</f>
        <v/>
      </c>
      <c r="C109" s="11" t="str">
        <f>IF(PaymentSchedule3[[#This Row],[PMT NO]]&lt;&gt;"",EOMONTH(LoanStartDate,ROW(PaymentSchedule3[[#This Row],[PMT NO]])-ROW(PaymentSchedule3[[#Headers],[PMT NO]])-2)+DAY(LoanStartDate),"")</f>
        <v/>
      </c>
      <c r="D10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09" s="12" t="str">
        <f>IF(PaymentSchedule3[[#This Row],[PMT NO]]&lt;&gt;"",ScheduledPayment,"")</f>
        <v/>
      </c>
      <c r="F10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0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09" s="12" t="str">
        <f>IF(PaymentSchedule3[[#This Row],[PMT NO]]&lt;&gt;"",PaymentSchedule3[[#This Row],[TOTAL PAYMENT]]-PaymentSchedule3[[#This Row],[INTEREST]],"")</f>
        <v/>
      </c>
      <c r="I109" s="12" t="str">
        <f>IF(PaymentSchedule3[[#This Row],[PMT NO]]&lt;&gt;"",PaymentSchedule3[[#This Row],[BEGINNING BALANCE]]*(InterestRate/PaymentsPerYear),"")</f>
        <v/>
      </c>
      <c r="J10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09" s="12" t="str">
        <f>IF(PaymentSchedule3[[#This Row],[PMT NO]]&lt;&gt;"",SUM(INDEX(PaymentSchedule3[INTEREST],1,1):PaymentSchedule3[[#This Row],[INTEREST]]),"")</f>
        <v/>
      </c>
      <c r="L109" s="12"/>
    </row>
    <row r="110" spans="2:12" x14ac:dyDescent="0.3">
      <c r="B110" s="9" t="str">
        <f>IF(LoanIsGood,IF(ROW()-ROW(PaymentSchedule3[[#Headers],[PMT NO]])&gt;ScheduledNumberOfPayments,"",ROW()-ROW(PaymentSchedule3[[#Headers],[PMT NO]])),"")</f>
        <v/>
      </c>
      <c r="C110" s="11" t="str">
        <f>IF(PaymentSchedule3[[#This Row],[PMT NO]]&lt;&gt;"",EOMONTH(LoanStartDate,ROW(PaymentSchedule3[[#This Row],[PMT NO]])-ROW(PaymentSchedule3[[#Headers],[PMT NO]])-2)+DAY(LoanStartDate),"")</f>
        <v/>
      </c>
      <c r="D11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10" s="12" t="str">
        <f>IF(PaymentSchedule3[[#This Row],[PMT NO]]&lt;&gt;"",ScheduledPayment,"")</f>
        <v/>
      </c>
      <c r="F11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1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10" s="12" t="str">
        <f>IF(PaymentSchedule3[[#This Row],[PMT NO]]&lt;&gt;"",PaymentSchedule3[[#This Row],[TOTAL PAYMENT]]-PaymentSchedule3[[#This Row],[INTEREST]],"")</f>
        <v/>
      </c>
      <c r="I110" s="12" t="str">
        <f>IF(PaymentSchedule3[[#This Row],[PMT NO]]&lt;&gt;"",PaymentSchedule3[[#This Row],[BEGINNING BALANCE]]*(InterestRate/PaymentsPerYear),"")</f>
        <v/>
      </c>
      <c r="J11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10" s="12" t="str">
        <f>IF(PaymentSchedule3[[#This Row],[PMT NO]]&lt;&gt;"",SUM(INDEX(PaymentSchedule3[INTEREST],1,1):PaymentSchedule3[[#This Row],[INTEREST]]),"")</f>
        <v/>
      </c>
      <c r="L110" s="12"/>
    </row>
    <row r="111" spans="2:12" x14ac:dyDescent="0.3">
      <c r="B111" s="9" t="str">
        <f>IF(LoanIsGood,IF(ROW()-ROW(PaymentSchedule3[[#Headers],[PMT NO]])&gt;ScheduledNumberOfPayments,"",ROW()-ROW(PaymentSchedule3[[#Headers],[PMT NO]])),"")</f>
        <v/>
      </c>
      <c r="C111" s="11" t="str">
        <f>IF(PaymentSchedule3[[#This Row],[PMT NO]]&lt;&gt;"",EOMONTH(LoanStartDate,ROW(PaymentSchedule3[[#This Row],[PMT NO]])-ROW(PaymentSchedule3[[#Headers],[PMT NO]])-2)+DAY(LoanStartDate),"")</f>
        <v/>
      </c>
      <c r="D11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11" s="12" t="str">
        <f>IF(PaymentSchedule3[[#This Row],[PMT NO]]&lt;&gt;"",ScheduledPayment,"")</f>
        <v/>
      </c>
      <c r="F11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1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11" s="12" t="str">
        <f>IF(PaymentSchedule3[[#This Row],[PMT NO]]&lt;&gt;"",PaymentSchedule3[[#This Row],[TOTAL PAYMENT]]-PaymentSchedule3[[#This Row],[INTEREST]],"")</f>
        <v/>
      </c>
      <c r="I111" s="12" t="str">
        <f>IF(PaymentSchedule3[[#This Row],[PMT NO]]&lt;&gt;"",PaymentSchedule3[[#This Row],[BEGINNING BALANCE]]*(InterestRate/PaymentsPerYear),"")</f>
        <v/>
      </c>
      <c r="J11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11" s="12" t="str">
        <f>IF(PaymentSchedule3[[#This Row],[PMT NO]]&lt;&gt;"",SUM(INDEX(PaymentSchedule3[INTEREST],1,1):PaymentSchedule3[[#This Row],[INTEREST]]),"")</f>
        <v/>
      </c>
      <c r="L111" s="12"/>
    </row>
    <row r="112" spans="2:12" x14ac:dyDescent="0.3">
      <c r="B112" s="9" t="str">
        <f>IF(LoanIsGood,IF(ROW()-ROW(PaymentSchedule3[[#Headers],[PMT NO]])&gt;ScheduledNumberOfPayments,"",ROW()-ROW(PaymentSchedule3[[#Headers],[PMT NO]])),"")</f>
        <v/>
      </c>
      <c r="C112" s="11" t="str">
        <f>IF(PaymentSchedule3[[#This Row],[PMT NO]]&lt;&gt;"",EOMONTH(LoanStartDate,ROW(PaymentSchedule3[[#This Row],[PMT NO]])-ROW(PaymentSchedule3[[#Headers],[PMT NO]])-2)+DAY(LoanStartDate),"")</f>
        <v/>
      </c>
      <c r="D11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12" s="12" t="str">
        <f>IF(PaymentSchedule3[[#This Row],[PMT NO]]&lt;&gt;"",ScheduledPayment,"")</f>
        <v/>
      </c>
      <c r="F11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1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12" s="12" t="str">
        <f>IF(PaymentSchedule3[[#This Row],[PMT NO]]&lt;&gt;"",PaymentSchedule3[[#This Row],[TOTAL PAYMENT]]-PaymentSchedule3[[#This Row],[INTEREST]],"")</f>
        <v/>
      </c>
      <c r="I112" s="12" t="str">
        <f>IF(PaymentSchedule3[[#This Row],[PMT NO]]&lt;&gt;"",PaymentSchedule3[[#This Row],[BEGINNING BALANCE]]*(InterestRate/PaymentsPerYear),"")</f>
        <v/>
      </c>
      <c r="J11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12" s="12" t="str">
        <f>IF(PaymentSchedule3[[#This Row],[PMT NO]]&lt;&gt;"",SUM(INDEX(PaymentSchedule3[INTEREST],1,1):PaymentSchedule3[[#This Row],[INTEREST]]),"")</f>
        <v/>
      </c>
      <c r="L112" s="12"/>
    </row>
    <row r="113" spans="2:12" x14ac:dyDescent="0.3">
      <c r="B113" s="9" t="str">
        <f>IF(LoanIsGood,IF(ROW()-ROW(PaymentSchedule3[[#Headers],[PMT NO]])&gt;ScheduledNumberOfPayments,"",ROW()-ROW(PaymentSchedule3[[#Headers],[PMT NO]])),"")</f>
        <v/>
      </c>
      <c r="C113" s="11" t="str">
        <f>IF(PaymentSchedule3[[#This Row],[PMT NO]]&lt;&gt;"",EOMONTH(LoanStartDate,ROW(PaymentSchedule3[[#This Row],[PMT NO]])-ROW(PaymentSchedule3[[#Headers],[PMT NO]])-2)+DAY(LoanStartDate),"")</f>
        <v/>
      </c>
      <c r="D11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13" s="12" t="str">
        <f>IF(PaymentSchedule3[[#This Row],[PMT NO]]&lt;&gt;"",ScheduledPayment,"")</f>
        <v/>
      </c>
      <c r="F11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1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13" s="12" t="str">
        <f>IF(PaymentSchedule3[[#This Row],[PMT NO]]&lt;&gt;"",PaymentSchedule3[[#This Row],[TOTAL PAYMENT]]-PaymentSchedule3[[#This Row],[INTEREST]],"")</f>
        <v/>
      </c>
      <c r="I113" s="12" t="str">
        <f>IF(PaymentSchedule3[[#This Row],[PMT NO]]&lt;&gt;"",PaymentSchedule3[[#This Row],[BEGINNING BALANCE]]*(InterestRate/PaymentsPerYear),"")</f>
        <v/>
      </c>
      <c r="J11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13" s="12" t="str">
        <f>IF(PaymentSchedule3[[#This Row],[PMT NO]]&lt;&gt;"",SUM(INDEX(PaymentSchedule3[INTEREST],1,1):PaymentSchedule3[[#This Row],[INTEREST]]),"")</f>
        <v/>
      </c>
      <c r="L113" s="12"/>
    </row>
    <row r="114" spans="2:12" x14ac:dyDescent="0.3">
      <c r="B114" s="9" t="str">
        <f>IF(LoanIsGood,IF(ROW()-ROW(PaymentSchedule3[[#Headers],[PMT NO]])&gt;ScheduledNumberOfPayments,"",ROW()-ROW(PaymentSchedule3[[#Headers],[PMT NO]])),"")</f>
        <v/>
      </c>
      <c r="C114" s="11" t="str">
        <f>IF(PaymentSchedule3[[#This Row],[PMT NO]]&lt;&gt;"",EOMONTH(LoanStartDate,ROW(PaymentSchedule3[[#This Row],[PMT NO]])-ROW(PaymentSchedule3[[#Headers],[PMT NO]])-2)+DAY(LoanStartDate),"")</f>
        <v/>
      </c>
      <c r="D11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14" s="12" t="str">
        <f>IF(PaymentSchedule3[[#This Row],[PMT NO]]&lt;&gt;"",ScheduledPayment,"")</f>
        <v/>
      </c>
      <c r="F11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1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14" s="12" t="str">
        <f>IF(PaymentSchedule3[[#This Row],[PMT NO]]&lt;&gt;"",PaymentSchedule3[[#This Row],[TOTAL PAYMENT]]-PaymentSchedule3[[#This Row],[INTEREST]],"")</f>
        <v/>
      </c>
      <c r="I114" s="12" t="str">
        <f>IF(PaymentSchedule3[[#This Row],[PMT NO]]&lt;&gt;"",PaymentSchedule3[[#This Row],[BEGINNING BALANCE]]*(InterestRate/PaymentsPerYear),"")</f>
        <v/>
      </c>
      <c r="J11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14" s="12" t="str">
        <f>IF(PaymentSchedule3[[#This Row],[PMT NO]]&lt;&gt;"",SUM(INDEX(PaymentSchedule3[INTEREST],1,1):PaymentSchedule3[[#This Row],[INTEREST]]),"")</f>
        <v/>
      </c>
      <c r="L114" s="12"/>
    </row>
    <row r="115" spans="2:12" x14ac:dyDescent="0.3">
      <c r="B115" s="9" t="str">
        <f>IF(LoanIsGood,IF(ROW()-ROW(PaymentSchedule3[[#Headers],[PMT NO]])&gt;ScheduledNumberOfPayments,"",ROW()-ROW(PaymentSchedule3[[#Headers],[PMT NO]])),"")</f>
        <v/>
      </c>
      <c r="C115" s="11" t="str">
        <f>IF(PaymentSchedule3[[#This Row],[PMT NO]]&lt;&gt;"",EOMONTH(LoanStartDate,ROW(PaymentSchedule3[[#This Row],[PMT NO]])-ROW(PaymentSchedule3[[#Headers],[PMT NO]])-2)+DAY(LoanStartDate),"")</f>
        <v/>
      </c>
      <c r="D11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15" s="12" t="str">
        <f>IF(PaymentSchedule3[[#This Row],[PMT NO]]&lt;&gt;"",ScheduledPayment,"")</f>
        <v/>
      </c>
      <c r="F11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1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15" s="12" t="str">
        <f>IF(PaymentSchedule3[[#This Row],[PMT NO]]&lt;&gt;"",PaymentSchedule3[[#This Row],[TOTAL PAYMENT]]-PaymentSchedule3[[#This Row],[INTEREST]],"")</f>
        <v/>
      </c>
      <c r="I115" s="12" t="str">
        <f>IF(PaymentSchedule3[[#This Row],[PMT NO]]&lt;&gt;"",PaymentSchedule3[[#This Row],[BEGINNING BALANCE]]*(InterestRate/PaymentsPerYear),"")</f>
        <v/>
      </c>
      <c r="J11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15" s="12" t="str">
        <f>IF(PaymentSchedule3[[#This Row],[PMT NO]]&lt;&gt;"",SUM(INDEX(PaymentSchedule3[INTEREST],1,1):PaymentSchedule3[[#This Row],[INTEREST]]),"")</f>
        <v/>
      </c>
      <c r="L115" s="12"/>
    </row>
    <row r="116" spans="2:12" x14ac:dyDescent="0.3">
      <c r="B116" s="9" t="str">
        <f>IF(LoanIsGood,IF(ROW()-ROW(PaymentSchedule3[[#Headers],[PMT NO]])&gt;ScheduledNumberOfPayments,"",ROW()-ROW(PaymentSchedule3[[#Headers],[PMT NO]])),"")</f>
        <v/>
      </c>
      <c r="C116" s="11" t="str">
        <f>IF(PaymentSchedule3[[#This Row],[PMT NO]]&lt;&gt;"",EOMONTH(LoanStartDate,ROW(PaymentSchedule3[[#This Row],[PMT NO]])-ROW(PaymentSchedule3[[#Headers],[PMT NO]])-2)+DAY(LoanStartDate),"")</f>
        <v/>
      </c>
      <c r="D11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16" s="12" t="str">
        <f>IF(PaymentSchedule3[[#This Row],[PMT NO]]&lt;&gt;"",ScheduledPayment,"")</f>
        <v/>
      </c>
      <c r="F11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1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16" s="12" t="str">
        <f>IF(PaymentSchedule3[[#This Row],[PMT NO]]&lt;&gt;"",PaymentSchedule3[[#This Row],[TOTAL PAYMENT]]-PaymentSchedule3[[#This Row],[INTEREST]],"")</f>
        <v/>
      </c>
      <c r="I116" s="12" t="str">
        <f>IF(PaymentSchedule3[[#This Row],[PMT NO]]&lt;&gt;"",PaymentSchedule3[[#This Row],[BEGINNING BALANCE]]*(InterestRate/PaymentsPerYear),"")</f>
        <v/>
      </c>
      <c r="J11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16" s="12" t="str">
        <f>IF(PaymentSchedule3[[#This Row],[PMT NO]]&lt;&gt;"",SUM(INDEX(PaymentSchedule3[INTEREST],1,1):PaymentSchedule3[[#This Row],[INTEREST]]),"")</f>
        <v/>
      </c>
      <c r="L116" s="12"/>
    </row>
    <row r="117" spans="2:12" x14ac:dyDescent="0.3">
      <c r="B117" s="9" t="str">
        <f>IF(LoanIsGood,IF(ROW()-ROW(PaymentSchedule3[[#Headers],[PMT NO]])&gt;ScheduledNumberOfPayments,"",ROW()-ROW(PaymentSchedule3[[#Headers],[PMT NO]])),"")</f>
        <v/>
      </c>
      <c r="C117" s="11" t="str">
        <f>IF(PaymentSchedule3[[#This Row],[PMT NO]]&lt;&gt;"",EOMONTH(LoanStartDate,ROW(PaymentSchedule3[[#This Row],[PMT NO]])-ROW(PaymentSchedule3[[#Headers],[PMT NO]])-2)+DAY(LoanStartDate),"")</f>
        <v/>
      </c>
      <c r="D11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17" s="12" t="str">
        <f>IF(PaymentSchedule3[[#This Row],[PMT NO]]&lt;&gt;"",ScheduledPayment,"")</f>
        <v/>
      </c>
      <c r="F11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1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17" s="12" t="str">
        <f>IF(PaymentSchedule3[[#This Row],[PMT NO]]&lt;&gt;"",PaymentSchedule3[[#This Row],[TOTAL PAYMENT]]-PaymentSchedule3[[#This Row],[INTEREST]],"")</f>
        <v/>
      </c>
      <c r="I117" s="12" t="str">
        <f>IF(PaymentSchedule3[[#This Row],[PMT NO]]&lt;&gt;"",PaymentSchedule3[[#This Row],[BEGINNING BALANCE]]*(InterestRate/PaymentsPerYear),"")</f>
        <v/>
      </c>
      <c r="J11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17" s="12" t="str">
        <f>IF(PaymentSchedule3[[#This Row],[PMT NO]]&lt;&gt;"",SUM(INDEX(PaymentSchedule3[INTEREST],1,1):PaymentSchedule3[[#This Row],[INTEREST]]),"")</f>
        <v/>
      </c>
      <c r="L117" s="12"/>
    </row>
    <row r="118" spans="2:12" x14ac:dyDescent="0.3">
      <c r="B118" s="9" t="str">
        <f>IF(LoanIsGood,IF(ROW()-ROW(PaymentSchedule3[[#Headers],[PMT NO]])&gt;ScheduledNumberOfPayments,"",ROW()-ROW(PaymentSchedule3[[#Headers],[PMT NO]])),"")</f>
        <v/>
      </c>
      <c r="C118" s="11" t="str">
        <f>IF(PaymentSchedule3[[#This Row],[PMT NO]]&lt;&gt;"",EOMONTH(LoanStartDate,ROW(PaymentSchedule3[[#This Row],[PMT NO]])-ROW(PaymentSchedule3[[#Headers],[PMT NO]])-2)+DAY(LoanStartDate),"")</f>
        <v/>
      </c>
      <c r="D11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18" s="12" t="str">
        <f>IF(PaymentSchedule3[[#This Row],[PMT NO]]&lt;&gt;"",ScheduledPayment,"")</f>
        <v/>
      </c>
      <c r="F11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1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18" s="12" t="str">
        <f>IF(PaymentSchedule3[[#This Row],[PMT NO]]&lt;&gt;"",PaymentSchedule3[[#This Row],[TOTAL PAYMENT]]-PaymentSchedule3[[#This Row],[INTEREST]],"")</f>
        <v/>
      </c>
      <c r="I118" s="12" t="str">
        <f>IF(PaymentSchedule3[[#This Row],[PMT NO]]&lt;&gt;"",PaymentSchedule3[[#This Row],[BEGINNING BALANCE]]*(InterestRate/PaymentsPerYear),"")</f>
        <v/>
      </c>
      <c r="J11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18" s="12" t="str">
        <f>IF(PaymentSchedule3[[#This Row],[PMT NO]]&lt;&gt;"",SUM(INDEX(PaymentSchedule3[INTEREST],1,1):PaymentSchedule3[[#This Row],[INTEREST]]),"")</f>
        <v/>
      </c>
      <c r="L118" s="12"/>
    </row>
    <row r="119" spans="2:12" x14ac:dyDescent="0.3">
      <c r="B119" s="9" t="str">
        <f>IF(LoanIsGood,IF(ROW()-ROW(PaymentSchedule3[[#Headers],[PMT NO]])&gt;ScheduledNumberOfPayments,"",ROW()-ROW(PaymentSchedule3[[#Headers],[PMT NO]])),"")</f>
        <v/>
      </c>
      <c r="C119" s="11" t="str">
        <f>IF(PaymentSchedule3[[#This Row],[PMT NO]]&lt;&gt;"",EOMONTH(LoanStartDate,ROW(PaymentSchedule3[[#This Row],[PMT NO]])-ROW(PaymentSchedule3[[#Headers],[PMT NO]])-2)+DAY(LoanStartDate),"")</f>
        <v/>
      </c>
      <c r="D11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19" s="12" t="str">
        <f>IF(PaymentSchedule3[[#This Row],[PMT NO]]&lt;&gt;"",ScheduledPayment,"")</f>
        <v/>
      </c>
      <c r="F11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1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19" s="12" t="str">
        <f>IF(PaymentSchedule3[[#This Row],[PMT NO]]&lt;&gt;"",PaymentSchedule3[[#This Row],[TOTAL PAYMENT]]-PaymentSchedule3[[#This Row],[INTEREST]],"")</f>
        <v/>
      </c>
      <c r="I119" s="12" t="str">
        <f>IF(PaymentSchedule3[[#This Row],[PMT NO]]&lt;&gt;"",PaymentSchedule3[[#This Row],[BEGINNING BALANCE]]*(InterestRate/PaymentsPerYear),"")</f>
        <v/>
      </c>
      <c r="J11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19" s="12" t="str">
        <f>IF(PaymentSchedule3[[#This Row],[PMT NO]]&lt;&gt;"",SUM(INDEX(PaymentSchedule3[INTEREST],1,1):PaymentSchedule3[[#This Row],[INTEREST]]),"")</f>
        <v/>
      </c>
      <c r="L119" s="12"/>
    </row>
    <row r="120" spans="2:12" x14ac:dyDescent="0.3">
      <c r="B120" s="9" t="str">
        <f>IF(LoanIsGood,IF(ROW()-ROW(PaymentSchedule3[[#Headers],[PMT NO]])&gt;ScheduledNumberOfPayments,"",ROW()-ROW(PaymentSchedule3[[#Headers],[PMT NO]])),"")</f>
        <v/>
      </c>
      <c r="C120" s="11" t="str">
        <f>IF(PaymentSchedule3[[#This Row],[PMT NO]]&lt;&gt;"",EOMONTH(LoanStartDate,ROW(PaymentSchedule3[[#This Row],[PMT NO]])-ROW(PaymentSchedule3[[#Headers],[PMT NO]])-2)+DAY(LoanStartDate),"")</f>
        <v/>
      </c>
      <c r="D12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20" s="12" t="str">
        <f>IF(PaymentSchedule3[[#This Row],[PMT NO]]&lt;&gt;"",ScheduledPayment,"")</f>
        <v/>
      </c>
      <c r="F12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2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20" s="12" t="str">
        <f>IF(PaymentSchedule3[[#This Row],[PMT NO]]&lt;&gt;"",PaymentSchedule3[[#This Row],[TOTAL PAYMENT]]-PaymentSchedule3[[#This Row],[INTEREST]],"")</f>
        <v/>
      </c>
      <c r="I120" s="12" t="str">
        <f>IF(PaymentSchedule3[[#This Row],[PMT NO]]&lt;&gt;"",PaymentSchedule3[[#This Row],[BEGINNING BALANCE]]*(InterestRate/PaymentsPerYear),"")</f>
        <v/>
      </c>
      <c r="J12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20" s="12" t="str">
        <f>IF(PaymentSchedule3[[#This Row],[PMT NO]]&lt;&gt;"",SUM(INDEX(PaymentSchedule3[INTEREST],1,1):PaymentSchedule3[[#This Row],[INTEREST]]),"")</f>
        <v/>
      </c>
      <c r="L120" s="12"/>
    </row>
    <row r="121" spans="2:12" x14ac:dyDescent="0.3">
      <c r="B121" s="9" t="str">
        <f>IF(LoanIsGood,IF(ROW()-ROW(PaymentSchedule3[[#Headers],[PMT NO]])&gt;ScheduledNumberOfPayments,"",ROW()-ROW(PaymentSchedule3[[#Headers],[PMT NO]])),"")</f>
        <v/>
      </c>
      <c r="C121" s="11" t="str">
        <f>IF(PaymentSchedule3[[#This Row],[PMT NO]]&lt;&gt;"",EOMONTH(LoanStartDate,ROW(PaymentSchedule3[[#This Row],[PMT NO]])-ROW(PaymentSchedule3[[#Headers],[PMT NO]])-2)+DAY(LoanStartDate),"")</f>
        <v/>
      </c>
      <c r="D12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21" s="12" t="str">
        <f>IF(PaymentSchedule3[[#This Row],[PMT NO]]&lt;&gt;"",ScheduledPayment,"")</f>
        <v/>
      </c>
      <c r="F12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2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21" s="12" t="str">
        <f>IF(PaymentSchedule3[[#This Row],[PMT NO]]&lt;&gt;"",PaymentSchedule3[[#This Row],[TOTAL PAYMENT]]-PaymentSchedule3[[#This Row],[INTEREST]],"")</f>
        <v/>
      </c>
      <c r="I121" s="12" t="str">
        <f>IF(PaymentSchedule3[[#This Row],[PMT NO]]&lt;&gt;"",PaymentSchedule3[[#This Row],[BEGINNING BALANCE]]*(InterestRate/PaymentsPerYear),"")</f>
        <v/>
      </c>
      <c r="J12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21" s="12" t="str">
        <f>IF(PaymentSchedule3[[#This Row],[PMT NO]]&lt;&gt;"",SUM(INDEX(PaymentSchedule3[INTEREST],1,1):PaymentSchedule3[[#This Row],[INTEREST]]),"")</f>
        <v/>
      </c>
      <c r="L121" s="12"/>
    </row>
    <row r="122" spans="2:12" x14ac:dyDescent="0.3">
      <c r="B122" s="9" t="str">
        <f>IF(LoanIsGood,IF(ROW()-ROW(PaymentSchedule3[[#Headers],[PMT NO]])&gt;ScheduledNumberOfPayments,"",ROW()-ROW(PaymentSchedule3[[#Headers],[PMT NO]])),"")</f>
        <v/>
      </c>
      <c r="C122" s="11" t="str">
        <f>IF(PaymentSchedule3[[#This Row],[PMT NO]]&lt;&gt;"",EOMONTH(LoanStartDate,ROW(PaymentSchedule3[[#This Row],[PMT NO]])-ROW(PaymentSchedule3[[#Headers],[PMT NO]])-2)+DAY(LoanStartDate),"")</f>
        <v/>
      </c>
      <c r="D12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22" s="12" t="str">
        <f>IF(PaymentSchedule3[[#This Row],[PMT NO]]&lt;&gt;"",ScheduledPayment,"")</f>
        <v/>
      </c>
      <c r="F12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2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22" s="12" t="str">
        <f>IF(PaymentSchedule3[[#This Row],[PMT NO]]&lt;&gt;"",PaymentSchedule3[[#This Row],[TOTAL PAYMENT]]-PaymentSchedule3[[#This Row],[INTEREST]],"")</f>
        <v/>
      </c>
      <c r="I122" s="12" t="str">
        <f>IF(PaymentSchedule3[[#This Row],[PMT NO]]&lt;&gt;"",PaymentSchedule3[[#This Row],[BEGINNING BALANCE]]*(InterestRate/PaymentsPerYear),"")</f>
        <v/>
      </c>
      <c r="J12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22" s="12" t="str">
        <f>IF(PaymentSchedule3[[#This Row],[PMT NO]]&lt;&gt;"",SUM(INDEX(PaymentSchedule3[INTEREST],1,1):PaymentSchedule3[[#This Row],[INTEREST]]),"")</f>
        <v/>
      </c>
      <c r="L122" s="12"/>
    </row>
    <row r="123" spans="2:12" x14ac:dyDescent="0.3">
      <c r="B123" s="9" t="str">
        <f>IF(LoanIsGood,IF(ROW()-ROW(PaymentSchedule3[[#Headers],[PMT NO]])&gt;ScheduledNumberOfPayments,"",ROW()-ROW(PaymentSchedule3[[#Headers],[PMT NO]])),"")</f>
        <v/>
      </c>
      <c r="C123" s="11" t="str">
        <f>IF(PaymentSchedule3[[#This Row],[PMT NO]]&lt;&gt;"",EOMONTH(LoanStartDate,ROW(PaymentSchedule3[[#This Row],[PMT NO]])-ROW(PaymentSchedule3[[#Headers],[PMT NO]])-2)+DAY(LoanStartDate),"")</f>
        <v/>
      </c>
      <c r="D12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23" s="12" t="str">
        <f>IF(PaymentSchedule3[[#This Row],[PMT NO]]&lt;&gt;"",ScheduledPayment,"")</f>
        <v/>
      </c>
      <c r="F12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2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23" s="12" t="str">
        <f>IF(PaymentSchedule3[[#This Row],[PMT NO]]&lt;&gt;"",PaymentSchedule3[[#This Row],[TOTAL PAYMENT]]-PaymentSchedule3[[#This Row],[INTEREST]],"")</f>
        <v/>
      </c>
      <c r="I123" s="12" t="str">
        <f>IF(PaymentSchedule3[[#This Row],[PMT NO]]&lt;&gt;"",PaymentSchedule3[[#This Row],[BEGINNING BALANCE]]*(InterestRate/PaymentsPerYear),"")</f>
        <v/>
      </c>
      <c r="J12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23" s="12" t="str">
        <f>IF(PaymentSchedule3[[#This Row],[PMT NO]]&lt;&gt;"",SUM(INDEX(PaymentSchedule3[INTEREST],1,1):PaymentSchedule3[[#This Row],[INTEREST]]),"")</f>
        <v/>
      </c>
      <c r="L123" s="12"/>
    </row>
    <row r="124" spans="2:12" x14ac:dyDescent="0.3">
      <c r="B124" s="9" t="str">
        <f>IF(LoanIsGood,IF(ROW()-ROW(PaymentSchedule3[[#Headers],[PMT NO]])&gt;ScheduledNumberOfPayments,"",ROW()-ROW(PaymentSchedule3[[#Headers],[PMT NO]])),"")</f>
        <v/>
      </c>
      <c r="C124" s="11" t="str">
        <f>IF(PaymentSchedule3[[#This Row],[PMT NO]]&lt;&gt;"",EOMONTH(LoanStartDate,ROW(PaymentSchedule3[[#This Row],[PMT NO]])-ROW(PaymentSchedule3[[#Headers],[PMT NO]])-2)+DAY(LoanStartDate),"")</f>
        <v/>
      </c>
      <c r="D12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24" s="12" t="str">
        <f>IF(PaymentSchedule3[[#This Row],[PMT NO]]&lt;&gt;"",ScheduledPayment,"")</f>
        <v/>
      </c>
      <c r="F12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2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24" s="12" t="str">
        <f>IF(PaymentSchedule3[[#This Row],[PMT NO]]&lt;&gt;"",PaymentSchedule3[[#This Row],[TOTAL PAYMENT]]-PaymentSchedule3[[#This Row],[INTEREST]],"")</f>
        <v/>
      </c>
      <c r="I124" s="12" t="str">
        <f>IF(PaymentSchedule3[[#This Row],[PMT NO]]&lt;&gt;"",PaymentSchedule3[[#This Row],[BEGINNING BALANCE]]*(InterestRate/PaymentsPerYear),"")</f>
        <v/>
      </c>
      <c r="J12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24" s="12" t="str">
        <f>IF(PaymentSchedule3[[#This Row],[PMT NO]]&lt;&gt;"",SUM(INDEX(PaymentSchedule3[INTEREST],1,1):PaymentSchedule3[[#This Row],[INTEREST]]),"")</f>
        <v/>
      </c>
      <c r="L124" s="12"/>
    </row>
    <row r="125" spans="2:12" x14ac:dyDescent="0.3">
      <c r="B125" s="9" t="str">
        <f>IF(LoanIsGood,IF(ROW()-ROW(PaymentSchedule3[[#Headers],[PMT NO]])&gt;ScheduledNumberOfPayments,"",ROW()-ROW(PaymentSchedule3[[#Headers],[PMT NO]])),"")</f>
        <v/>
      </c>
      <c r="C125" s="11" t="str">
        <f>IF(PaymentSchedule3[[#This Row],[PMT NO]]&lt;&gt;"",EOMONTH(LoanStartDate,ROW(PaymentSchedule3[[#This Row],[PMT NO]])-ROW(PaymentSchedule3[[#Headers],[PMT NO]])-2)+DAY(LoanStartDate),"")</f>
        <v/>
      </c>
      <c r="D12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25" s="12" t="str">
        <f>IF(PaymentSchedule3[[#This Row],[PMT NO]]&lt;&gt;"",ScheduledPayment,"")</f>
        <v/>
      </c>
      <c r="F12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2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25" s="12" t="str">
        <f>IF(PaymentSchedule3[[#This Row],[PMT NO]]&lt;&gt;"",PaymentSchedule3[[#This Row],[TOTAL PAYMENT]]-PaymentSchedule3[[#This Row],[INTEREST]],"")</f>
        <v/>
      </c>
      <c r="I125" s="12" t="str">
        <f>IF(PaymentSchedule3[[#This Row],[PMT NO]]&lt;&gt;"",PaymentSchedule3[[#This Row],[BEGINNING BALANCE]]*(InterestRate/PaymentsPerYear),"")</f>
        <v/>
      </c>
      <c r="J12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25" s="12" t="str">
        <f>IF(PaymentSchedule3[[#This Row],[PMT NO]]&lt;&gt;"",SUM(INDEX(PaymentSchedule3[INTEREST],1,1):PaymentSchedule3[[#This Row],[INTEREST]]),"")</f>
        <v/>
      </c>
      <c r="L125" s="12"/>
    </row>
    <row r="126" spans="2:12" x14ac:dyDescent="0.3">
      <c r="B126" s="9" t="str">
        <f>IF(LoanIsGood,IF(ROW()-ROW(PaymentSchedule3[[#Headers],[PMT NO]])&gt;ScheduledNumberOfPayments,"",ROW()-ROW(PaymentSchedule3[[#Headers],[PMT NO]])),"")</f>
        <v/>
      </c>
      <c r="C126" s="11" t="str">
        <f>IF(PaymentSchedule3[[#This Row],[PMT NO]]&lt;&gt;"",EOMONTH(LoanStartDate,ROW(PaymentSchedule3[[#This Row],[PMT NO]])-ROW(PaymentSchedule3[[#Headers],[PMT NO]])-2)+DAY(LoanStartDate),"")</f>
        <v/>
      </c>
      <c r="D12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26" s="12" t="str">
        <f>IF(PaymentSchedule3[[#This Row],[PMT NO]]&lt;&gt;"",ScheduledPayment,"")</f>
        <v/>
      </c>
      <c r="F12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2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26" s="12" t="str">
        <f>IF(PaymentSchedule3[[#This Row],[PMT NO]]&lt;&gt;"",PaymentSchedule3[[#This Row],[TOTAL PAYMENT]]-PaymentSchedule3[[#This Row],[INTEREST]],"")</f>
        <v/>
      </c>
      <c r="I126" s="12" t="str">
        <f>IF(PaymentSchedule3[[#This Row],[PMT NO]]&lt;&gt;"",PaymentSchedule3[[#This Row],[BEGINNING BALANCE]]*(InterestRate/PaymentsPerYear),"")</f>
        <v/>
      </c>
      <c r="J12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26" s="12" t="str">
        <f>IF(PaymentSchedule3[[#This Row],[PMT NO]]&lt;&gt;"",SUM(INDEX(PaymentSchedule3[INTEREST],1,1):PaymentSchedule3[[#This Row],[INTEREST]]),"")</f>
        <v/>
      </c>
      <c r="L126" s="12"/>
    </row>
    <row r="127" spans="2:12" x14ac:dyDescent="0.3">
      <c r="B127" s="9" t="str">
        <f>IF(LoanIsGood,IF(ROW()-ROW(PaymentSchedule3[[#Headers],[PMT NO]])&gt;ScheduledNumberOfPayments,"",ROW()-ROW(PaymentSchedule3[[#Headers],[PMT NO]])),"")</f>
        <v/>
      </c>
      <c r="C127" s="11" t="str">
        <f>IF(PaymentSchedule3[[#This Row],[PMT NO]]&lt;&gt;"",EOMONTH(LoanStartDate,ROW(PaymentSchedule3[[#This Row],[PMT NO]])-ROW(PaymentSchedule3[[#Headers],[PMT NO]])-2)+DAY(LoanStartDate),"")</f>
        <v/>
      </c>
      <c r="D12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27" s="12" t="str">
        <f>IF(PaymentSchedule3[[#This Row],[PMT NO]]&lt;&gt;"",ScheduledPayment,"")</f>
        <v/>
      </c>
      <c r="F12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2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27" s="12" t="str">
        <f>IF(PaymentSchedule3[[#This Row],[PMT NO]]&lt;&gt;"",PaymentSchedule3[[#This Row],[TOTAL PAYMENT]]-PaymentSchedule3[[#This Row],[INTEREST]],"")</f>
        <v/>
      </c>
      <c r="I127" s="12" t="str">
        <f>IF(PaymentSchedule3[[#This Row],[PMT NO]]&lt;&gt;"",PaymentSchedule3[[#This Row],[BEGINNING BALANCE]]*(InterestRate/PaymentsPerYear),"")</f>
        <v/>
      </c>
      <c r="J12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27" s="12" t="str">
        <f>IF(PaymentSchedule3[[#This Row],[PMT NO]]&lt;&gt;"",SUM(INDEX(PaymentSchedule3[INTEREST],1,1):PaymentSchedule3[[#This Row],[INTEREST]]),"")</f>
        <v/>
      </c>
      <c r="L127" s="12"/>
    </row>
    <row r="128" spans="2:12" x14ac:dyDescent="0.3">
      <c r="B128" s="9" t="str">
        <f>IF(LoanIsGood,IF(ROW()-ROW(PaymentSchedule3[[#Headers],[PMT NO]])&gt;ScheduledNumberOfPayments,"",ROW()-ROW(PaymentSchedule3[[#Headers],[PMT NO]])),"")</f>
        <v/>
      </c>
      <c r="C128" s="11" t="str">
        <f>IF(PaymentSchedule3[[#This Row],[PMT NO]]&lt;&gt;"",EOMONTH(LoanStartDate,ROW(PaymentSchedule3[[#This Row],[PMT NO]])-ROW(PaymentSchedule3[[#Headers],[PMT NO]])-2)+DAY(LoanStartDate),"")</f>
        <v/>
      </c>
      <c r="D12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28" s="12" t="str">
        <f>IF(PaymentSchedule3[[#This Row],[PMT NO]]&lt;&gt;"",ScheduledPayment,"")</f>
        <v/>
      </c>
      <c r="F12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2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28" s="12" t="str">
        <f>IF(PaymentSchedule3[[#This Row],[PMT NO]]&lt;&gt;"",PaymentSchedule3[[#This Row],[TOTAL PAYMENT]]-PaymentSchedule3[[#This Row],[INTEREST]],"")</f>
        <v/>
      </c>
      <c r="I128" s="12" t="str">
        <f>IF(PaymentSchedule3[[#This Row],[PMT NO]]&lt;&gt;"",PaymentSchedule3[[#This Row],[BEGINNING BALANCE]]*(InterestRate/PaymentsPerYear),"")</f>
        <v/>
      </c>
      <c r="J12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28" s="12" t="str">
        <f>IF(PaymentSchedule3[[#This Row],[PMT NO]]&lt;&gt;"",SUM(INDEX(PaymentSchedule3[INTEREST],1,1):PaymentSchedule3[[#This Row],[INTEREST]]),"")</f>
        <v/>
      </c>
      <c r="L128" s="12"/>
    </row>
    <row r="129" spans="2:12" x14ac:dyDescent="0.3">
      <c r="B129" s="9" t="str">
        <f>IF(LoanIsGood,IF(ROW()-ROW(PaymentSchedule3[[#Headers],[PMT NO]])&gt;ScheduledNumberOfPayments,"",ROW()-ROW(PaymentSchedule3[[#Headers],[PMT NO]])),"")</f>
        <v/>
      </c>
      <c r="C129" s="11" t="str">
        <f>IF(PaymentSchedule3[[#This Row],[PMT NO]]&lt;&gt;"",EOMONTH(LoanStartDate,ROW(PaymentSchedule3[[#This Row],[PMT NO]])-ROW(PaymentSchedule3[[#Headers],[PMT NO]])-2)+DAY(LoanStartDate),"")</f>
        <v/>
      </c>
      <c r="D12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29" s="12" t="str">
        <f>IF(PaymentSchedule3[[#This Row],[PMT NO]]&lt;&gt;"",ScheduledPayment,"")</f>
        <v/>
      </c>
      <c r="F12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2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29" s="12" t="str">
        <f>IF(PaymentSchedule3[[#This Row],[PMT NO]]&lt;&gt;"",PaymentSchedule3[[#This Row],[TOTAL PAYMENT]]-PaymentSchedule3[[#This Row],[INTEREST]],"")</f>
        <v/>
      </c>
      <c r="I129" s="12" t="str">
        <f>IF(PaymentSchedule3[[#This Row],[PMT NO]]&lt;&gt;"",PaymentSchedule3[[#This Row],[BEGINNING BALANCE]]*(InterestRate/PaymentsPerYear),"")</f>
        <v/>
      </c>
      <c r="J12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29" s="12" t="str">
        <f>IF(PaymentSchedule3[[#This Row],[PMT NO]]&lt;&gt;"",SUM(INDEX(PaymentSchedule3[INTEREST],1,1):PaymentSchedule3[[#This Row],[INTEREST]]),"")</f>
        <v/>
      </c>
      <c r="L129" s="12"/>
    </row>
    <row r="130" spans="2:12" x14ac:dyDescent="0.3">
      <c r="B130" s="9" t="str">
        <f>IF(LoanIsGood,IF(ROW()-ROW(PaymentSchedule3[[#Headers],[PMT NO]])&gt;ScheduledNumberOfPayments,"",ROW()-ROW(PaymentSchedule3[[#Headers],[PMT NO]])),"")</f>
        <v/>
      </c>
      <c r="C130" s="11" t="str">
        <f>IF(PaymentSchedule3[[#This Row],[PMT NO]]&lt;&gt;"",EOMONTH(LoanStartDate,ROW(PaymentSchedule3[[#This Row],[PMT NO]])-ROW(PaymentSchedule3[[#Headers],[PMT NO]])-2)+DAY(LoanStartDate),"")</f>
        <v/>
      </c>
      <c r="D13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30" s="12" t="str">
        <f>IF(PaymentSchedule3[[#This Row],[PMT NO]]&lt;&gt;"",ScheduledPayment,"")</f>
        <v/>
      </c>
      <c r="F13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3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30" s="12" t="str">
        <f>IF(PaymentSchedule3[[#This Row],[PMT NO]]&lt;&gt;"",PaymentSchedule3[[#This Row],[TOTAL PAYMENT]]-PaymentSchedule3[[#This Row],[INTEREST]],"")</f>
        <v/>
      </c>
      <c r="I130" s="12" t="str">
        <f>IF(PaymentSchedule3[[#This Row],[PMT NO]]&lt;&gt;"",PaymentSchedule3[[#This Row],[BEGINNING BALANCE]]*(InterestRate/PaymentsPerYear),"")</f>
        <v/>
      </c>
      <c r="J13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30" s="12" t="str">
        <f>IF(PaymentSchedule3[[#This Row],[PMT NO]]&lt;&gt;"",SUM(INDEX(PaymentSchedule3[INTEREST],1,1):PaymentSchedule3[[#This Row],[INTEREST]]),"")</f>
        <v/>
      </c>
      <c r="L130" s="12"/>
    </row>
    <row r="131" spans="2:12" x14ac:dyDescent="0.3">
      <c r="B131" s="9" t="str">
        <f>IF(LoanIsGood,IF(ROW()-ROW(PaymentSchedule3[[#Headers],[PMT NO]])&gt;ScheduledNumberOfPayments,"",ROW()-ROW(PaymentSchedule3[[#Headers],[PMT NO]])),"")</f>
        <v/>
      </c>
      <c r="C131" s="11" t="str">
        <f>IF(PaymentSchedule3[[#This Row],[PMT NO]]&lt;&gt;"",EOMONTH(LoanStartDate,ROW(PaymentSchedule3[[#This Row],[PMT NO]])-ROW(PaymentSchedule3[[#Headers],[PMT NO]])-2)+DAY(LoanStartDate),"")</f>
        <v/>
      </c>
      <c r="D13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31" s="12" t="str">
        <f>IF(PaymentSchedule3[[#This Row],[PMT NO]]&lt;&gt;"",ScheduledPayment,"")</f>
        <v/>
      </c>
      <c r="F13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3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31" s="12" t="str">
        <f>IF(PaymentSchedule3[[#This Row],[PMT NO]]&lt;&gt;"",PaymentSchedule3[[#This Row],[TOTAL PAYMENT]]-PaymentSchedule3[[#This Row],[INTEREST]],"")</f>
        <v/>
      </c>
      <c r="I131" s="12" t="str">
        <f>IF(PaymentSchedule3[[#This Row],[PMT NO]]&lt;&gt;"",PaymentSchedule3[[#This Row],[BEGINNING BALANCE]]*(InterestRate/PaymentsPerYear),"")</f>
        <v/>
      </c>
      <c r="J13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31" s="12" t="str">
        <f>IF(PaymentSchedule3[[#This Row],[PMT NO]]&lt;&gt;"",SUM(INDEX(PaymentSchedule3[INTEREST],1,1):PaymentSchedule3[[#This Row],[INTEREST]]),"")</f>
        <v/>
      </c>
      <c r="L131" s="12"/>
    </row>
    <row r="132" spans="2:12" x14ac:dyDescent="0.3">
      <c r="B132" s="9" t="str">
        <f>IF(LoanIsGood,IF(ROW()-ROW(PaymentSchedule3[[#Headers],[PMT NO]])&gt;ScheduledNumberOfPayments,"",ROW()-ROW(PaymentSchedule3[[#Headers],[PMT NO]])),"")</f>
        <v/>
      </c>
      <c r="C132" s="11" t="str">
        <f>IF(PaymentSchedule3[[#This Row],[PMT NO]]&lt;&gt;"",EOMONTH(LoanStartDate,ROW(PaymentSchedule3[[#This Row],[PMT NO]])-ROW(PaymentSchedule3[[#Headers],[PMT NO]])-2)+DAY(LoanStartDate),"")</f>
        <v/>
      </c>
      <c r="D13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32" s="12" t="str">
        <f>IF(PaymentSchedule3[[#This Row],[PMT NO]]&lt;&gt;"",ScheduledPayment,"")</f>
        <v/>
      </c>
      <c r="F13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3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32" s="12" t="str">
        <f>IF(PaymentSchedule3[[#This Row],[PMT NO]]&lt;&gt;"",PaymentSchedule3[[#This Row],[TOTAL PAYMENT]]-PaymentSchedule3[[#This Row],[INTEREST]],"")</f>
        <v/>
      </c>
      <c r="I132" s="12" t="str">
        <f>IF(PaymentSchedule3[[#This Row],[PMT NO]]&lt;&gt;"",PaymentSchedule3[[#This Row],[BEGINNING BALANCE]]*(InterestRate/PaymentsPerYear),"")</f>
        <v/>
      </c>
      <c r="J13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32" s="12" t="str">
        <f>IF(PaymentSchedule3[[#This Row],[PMT NO]]&lt;&gt;"",SUM(INDEX(PaymentSchedule3[INTEREST],1,1):PaymentSchedule3[[#This Row],[INTEREST]]),"")</f>
        <v/>
      </c>
      <c r="L132" s="12"/>
    </row>
    <row r="133" spans="2:12" x14ac:dyDescent="0.3">
      <c r="B133" s="9" t="str">
        <f>IF(LoanIsGood,IF(ROW()-ROW(PaymentSchedule3[[#Headers],[PMT NO]])&gt;ScheduledNumberOfPayments,"",ROW()-ROW(PaymentSchedule3[[#Headers],[PMT NO]])),"")</f>
        <v/>
      </c>
      <c r="C133" s="11" t="str">
        <f>IF(PaymentSchedule3[[#This Row],[PMT NO]]&lt;&gt;"",EOMONTH(LoanStartDate,ROW(PaymentSchedule3[[#This Row],[PMT NO]])-ROW(PaymentSchedule3[[#Headers],[PMT NO]])-2)+DAY(LoanStartDate),"")</f>
        <v/>
      </c>
      <c r="D13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33" s="12" t="str">
        <f>IF(PaymentSchedule3[[#This Row],[PMT NO]]&lt;&gt;"",ScheduledPayment,"")</f>
        <v/>
      </c>
      <c r="F13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3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33" s="12" t="str">
        <f>IF(PaymentSchedule3[[#This Row],[PMT NO]]&lt;&gt;"",PaymentSchedule3[[#This Row],[TOTAL PAYMENT]]-PaymentSchedule3[[#This Row],[INTEREST]],"")</f>
        <v/>
      </c>
      <c r="I133" s="12" t="str">
        <f>IF(PaymentSchedule3[[#This Row],[PMT NO]]&lt;&gt;"",PaymentSchedule3[[#This Row],[BEGINNING BALANCE]]*(InterestRate/PaymentsPerYear),"")</f>
        <v/>
      </c>
      <c r="J13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33" s="12" t="str">
        <f>IF(PaymentSchedule3[[#This Row],[PMT NO]]&lt;&gt;"",SUM(INDEX(PaymentSchedule3[INTEREST],1,1):PaymentSchedule3[[#This Row],[INTEREST]]),"")</f>
        <v/>
      </c>
      <c r="L133" s="12"/>
    </row>
    <row r="134" spans="2:12" x14ac:dyDescent="0.3">
      <c r="B134" s="9" t="str">
        <f>IF(LoanIsGood,IF(ROW()-ROW(PaymentSchedule3[[#Headers],[PMT NO]])&gt;ScheduledNumberOfPayments,"",ROW()-ROW(PaymentSchedule3[[#Headers],[PMT NO]])),"")</f>
        <v/>
      </c>
      <c r="C134" s="11" t="str">
        <f>IF(PaymentSchedule3[[#This Row],[PMT NO]]&lt;&gt;"",EOMONTH(LoanStartDate,ROW(PaymentSchedule3[[#This Row],[PMT NO]])-ROW(PaymentSchedule3[[#Headers],[PMT NO]])-2)+DAY(LoanStartDate),"")</f>
        <v/>
      </c>
      <c r="D13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34" s="12" t="str">
        <f>IF(PaymentSchedule3[[#This Row],[PMT NO]]&lt;&gt;"",ScheduledPayment,"")</f>
        <v/>
      </c>
      <c r="F13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3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34" s="12" t="str">
        <f>IF(PaymentSchedule3[[#This Row],[PMT NO]]&lt;&gt;"",PaymentSchedule3[[#This Row],[TOTAL PAYMENT]]-PaymentSchedule3[[#This Row],[INTEREST]],"")</f>
        <v/>
      </c>
      <c r="I134" s="12" t="str">
        <f>IF(PaymentSchedule3[[#This Row],[PMT NO]]&lt;&gt;"",PaymentSchedule3[[#This Row],[BEGINNING BALANCE]]*(InterestRate/PaymentsPerYear),"")</f>
        <v/>
      </c>
      <c r="J13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34" s="12" t="str">
        <f>IF(PaymentSchedule3[[#This Row],[PMT NO]]&lt;&gt;"",SUM(INDEX(PaymentSchedule3[INTEREST],1,1):PaymentSchedule3[[#This Row],[INTEREST]]),"")</f>
        <v/>
      </c>
      <c r="L134" s="12"/>
    </row>
    <row r="135" spans="2:12" x14ac:dyDescent="0.3">
      <c r="B135" s="9" t="str">
        <f>IF(LoanIsGood,IF(ROW()-ROW(PaymentSchedule3[[#Headers],[PMT NO]])&gt;ScheduledNumberOfPayments,"",ROW()-ROW(PaymentSchedule3[[#Headers],[PMT NO]])),"")</f>
        <v/>
      </c>
      <c r="C135" s="11" t="str">
        <f>IF(PaymentSchedule3[[#This Row],[PMT NO]]&lt;&gt;"",EOMONTH(LoanStartDate,ROW(PaymentSchedule3[[#This Row],[PMT NO]])-ROW(PaymentSchedule3[[#Headers],[PMT NO]])-2)+DAY(LoanStartDate),"")</f>
        <v/>
      </c>
      <c r="D13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35" s="12" t="str">
        <f>IF(PaymentSchedule3[[#This Row],[PMT NO]]&lt;&gt;"",ScheduledPayment,"")</f>
        <v/>
      </c>
      <c r="F13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3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35" s="12" t="str">
        <f>IF(PaymentSchedule3[[#This Row],[PMT NO]]&lt;&gt;"",PaymentSchedule3[[#This Row],[TOTAL PAYMENT]]-PaymentSchedule3[[#This Row],[INTEREST]],"")</f>
        <v/>
      </c>
      <c r="I135" s="12" t="str">
        <f>IF(PaymentSchedule3[[#This Row],[PMT NO]]&lt;&gt;"",PaymentSchedule3[[#This Row],[BEGINNING BALANCE]]*(InterestRate/PaymentsPerYear),"")</f>
        <v/>
      </c>
      <c r="J13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35" s="12" t="str">
        <f>IF(PaymentSchedule3[[#This Row],[PMT NO]]&lt;&gt;"",SUM(INDEX(PaymentSchedule3[INTEREST],1,1):PaymentSchedule3[[#This Row],[INTEREST]]),"")</f>
        <v/>
      </c>
      <c r="L135" s="12"/>
    </row>
    <row r="136" spans="2:12" x14ac:dyDescent="0.3">
      <c r="B136" s="9" t="str">
        <f>IF(LoanIsGood,IF(ROW()-ROW(PaymentSchedule3[[#Headers],[PMT NO]])&gt;ScheduledNumberOfPayments,"",ROW()-ROW(PaymentSchedule3[[#Headers],[PMT NO]])),"")</f>
        <v/>
      </c>
      <c r="C136" s="11" t="str">
        <f>IF(PaymentSchedule3[[#This Row],[PMT NO]]&lt;&gt;"",EOMONTH(LoanStartDate,ROW(PaymentSchedule3[[#This Row],[PMT NO]])-ROW(PaymentSchedule3[[#Headers],[PMT NO]])-2)+DAY(LoanStartDate),"")</f>
        <v/>
      </c>
      <c r="D13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36" s="12" t="str">
        <f>IF(PaymentSchedule3[[#This Row],[PMT NO]]&lt;&gt;"",ScheduledPayment,"")</f>
        <v/>
      </c>
      <c r="F13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3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36" s="12" t="str">
        <f>IF(PaymentSchedule3[[#This Row],[PMT NO]]&lt;&gt;"",PaymentSchedule3[[#This Row],[TOTAL PAYMENT]]-PaymentSchedule3[[#This Row],[INTEREST]],"")</f>
        <v/>
      </c>
      <c r="I136" s="12" t="str">
        <f>IF(PaymentSchedule3[[#This Row],[PMT NO]]&lt;&gt;"",PaymentSchedule3[[#This Row],[BEGINNING BALANCE]]*(InterestRate/PaymentsPerYear),"")</f>
        <v/>
      </c>
      <c r="J13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36" s="12" t="str">
        <f>IF(PaymentSchedule3[[#This Row],[PMT NO]]&lt;&gt;"",SUM(INDEX(PaymentSchedule3[INTEREST],1,1):PaymentSchedule3[[#This Row],[INTEREST]]),"")</f>
        <v/>
      </c>
      <c r="L136" s="12"/>
    </row>
    <row r="137" spans="2:12" x14ac:dyDescent="0.3">
      <c r="B137" s="9" t="str">
        <f>IF(LoanIsGood,IF(ROW()-ROW(PaymentSchedule3[[#Headers],[PMT NO]])&gt;ScheduledNumberOfPayments,"",ROW()-ROW(PaymentSchedule3[[#Headers],[PMT NO]])),"")</f>
        <v/>
      </c>
      <c r="C137" s="11" t="str">
        <f>IF(PaymentSchedule3[[#This Row],[PMT NO]]&lt;&gt;"",EOMONTH(LoanStartDate,ROW(PaymentSchedule3[[#This Row],[PMT NO]])-ROW(PaymentSchedule3[[#Headers],[PMT NO]])-2)+DAY(LoanStartDate),"")</f>
        <v/>
      </c>
      <c r="D13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37" s="12" t="str">
        <f>IF(PaymentSchedule3[[#This Row],[PMT NO]]&lt;&gt;"",ScheduledPayment,"")</f>
        <v/>
      </c>
      <c r="F13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3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37" s="12" t="str">
        <f>IF(PaymentSchedule3[[#This Row],[PMT NO]]&lt;&gt;"",PaymentSchedule3[[#This Row],[TOTAL PAYMENT]]-PaymentSchedule3[[#This Row],[INTEREST]],"")</f>
        <v/>
      </c>
      <c r="I137" s="12" t="str">
        <f>IF(PaymentSchedule3[[#This Row],[PMT NO]]&lt;&gt;"",PaymentSchedule3[[#This Row],[BEGINNING BALANCE]]*(InterestRate/PaymentsPerYear),"")</f>
        <v/>
      </c>
      <c r="J13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37" s="12" t="str">
        <f>IF(PaymentSchedule3[[#This Row],[PMT NO]]&lt;&gt;"",SUM(INDEX(PaymentSchedule3[INTEREST],1,1):PaymentSchedule3[[#This Row],[INTEREST]]),"")</f>
        <v/>
      </c>
      <c r="L137" s="12"/>
    </row>
    <row r="138" spans="2:12" x14ac:dyDescent="0.3">
      <c r="B138" s="9" t="str">
        <f>IF(LoanIsGood,IF(ROW()-ROW(PaymentSchedule3[[#Headers],[PMT NO]])&gt;ScheduledNumberOfPayments,"",ROW()-ROW(PaymentSchedule3[[#Headers],[PMT NO]])),"")</f>
        <v/>
      </c>
      <c r="C138" s="11" t="str">
        <f>IF(PaymentSchedule3[[#This Row],[PMT NO]]&lt;&gt;"",EOMONTH(LoanStartDate,ROW(PaymentSchedule3[[#This Row],[PMT NO]])-ROW(PaymentSchedule3[[#Headers],[PMT NO]])-2)+DAY(LoanStartDate),"")</f>
        <v/>
      </c>
      <c r="D13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38" s="12" t="str">
        <f>IF(PaymentSchedule3[[#This Row],[PMT NO]]&lt;&gt;"",ScheduledPayment,"")</f>
        <v/>
      </c>
      <c r="F13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3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38" s="12" t="str">
        <f>IF(PaymentSchedule3[[#This Row],[PMT NO]]&lt;&gt;"",PaymentSchedule3[[#This Row],[TOTAL PAYMENT]]-PaymentSchedule3[[#This Row],[INTEREST]],"")</f>
        <v/>
      </c>
      <c r="I138" s="12" t="str">
        <f>IF(PaymentSchedule3[[#This Row],[PMT NO]]&lt;&gt;"",PaymentSchedule3[[#This Row],[BEGINNING BALANCE]]*(InterestRate/PaymentsPerYear),"")</f>
        <v/>
      </c>
      <c r="J13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38" s="12" t="str">
        <f>IF(PaymentSchedule3[[#This Row],[PMT NO]]&lt;&gt;"",SUM(INDEX(PaymentSchedule3[INTEREST],1,1):PaymentSchedule3[[#This Row],[INTEREST]]),"")</f>
        <v/>
      </c>
      <c r="L138" s="12"/>
    </row>
    <row r="139" spans="2:12" x14ac:dyDescent="0.3">
      <c r="B139" s="9" t="str">
        <f>IF(LoanIsGood,IF(ROW()-ROW(PaymentSchedule3[[#Headers],[PMT NO]])&gt;ScheduledNumberOfPayments,"",ROW()-ROW(PaymentSchedule3[[#Headers],[PMT NO]])),"")</f>
        <v/>
      </c>
      <c r="C139" s="11" t="str">
        <f>IF(PaymentSchedule3[[#This Row],[PMT NO]]&lt;&gt;"",EOMONTH(LoanStartDate,ROW(PaymentSchedule3[[#This Row],[PMT NO]])-ROW(PaymentSchedule3[[#Headers],[PMT NO]])-2)+DAY(LoanStartDate),"")</f>
        <v/>
      </c>
      <c r="D13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39" s="12" t="str">
        <f>IF(PaymentSchedule3[[#This Row],[PMT NO]]&lt;&gt;"",ScheduledPayment,"")</f>
        <v/>
      </c>
      <c r="F13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3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39" s="12" t="str">
        <f>IF(PaymentSchedule3[[#This Row],[PMT NO]]&lt;&gt;"",PaymentSchedule3[[#This Row],[TOTAL PAYMENT]]-PaymentSchedule3[[#This Row],[INTEREST]],"")</f>
        <v/>
      </c>
      <c r="I139" s="12" t="str">
        <f>IF(PaymentSchedule3[[#This Row],[PMT NO]]&lt;&gt;"",PaymentSchedule3[[#This Row],[BEGINNING BALANCE]]*(InterestRate/PaymentsPerYear),"")</f>
        <v/>
      </c>
      <c r="J13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39" s="12" t="str">
        <f>IF(PaymentSchedule3[[#This Row],[PMT NO]]&lt;&gt;"",SUM(INDEX(PaymentSchedule3[INTEREST],1,1):PaymentSchedule3[[#This Row],[INTEREST]]),"")</f>
        <v/>
      </c>
      <c r="L139" s="12"/>
    </row>
    <row r="140" spans="2:12" x14ac:dyDescent="0.3">
      <c r="B140" s="9" t="str">
        <f>IF(LoanIsGood,IF(ROW()-ROW(PaymentSchedule3[[#Headers],[PMT NO]])&gt;ScheduledNumberOfPayments,"",ROW()-ROW(PaymentSchedule3[[#Headers],[PMT NO]])),"")</f>
        <v/>
      </c>
      <c r="C140" s="11" t="str">
        <f>IF(PaymentSchedule3[[#This Row],[PMT NO]]&lt;&gt;"",EOMONTH(LoanStartDate,ROW(PaymentSchedule3[[#This Row],[PMT NO]])-ROW(PaymentSchedule3[[#Headers],[PMT NO]])-2)+DAY(LoanStartDate),"")</f>
        <v/>
      </c>
      <c r="D14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40" s="12" t="str">
        <f>IF(PaymentSchedule3[[#This Row],[PMT NO]]&lt;&gt;"",ScheduledPayment,"")</f>
        <v/>
      </c>
      <c r="F14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4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40" s="12" t="str">
        <f>IF(PaymentSchedule3[[#This Row],[PMT NO]]&lt;&gt;"",PaymentSchedule3[[#This Row],[TOTAL PAYMENT]]-PaymentSchedule3[[#This Row],[INTEREST]],"")</f>
        <v/>
      </c>
      <c r="I140" s="12" t="str">
        <f>IF(PaymentSchedule3[[#This Row],[PMT NO]]&lt;&gt;"",PaymentSchedule3[[#This Row],[BEGINNING BALANCE]]*(InterestRate/PaymentsPerYear),"")</f>
        <v/>
      </c>
      <c r="J14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40" s="12" t="str">
        <f>IF(PaymentSchedule3[[#This Row],[PMT NO]]&lt;&gt;"",SUM(INDEX(PaymentSchedule3[INTEREST],1,1):PaymentSchedule3[[#This Row],[INTEREST]]),"")</f>
        <v/>
      </c>
      <c r="L140" s="12"/>
    </row>
    <row r="141" spans="2:12" x14ac:dyDescent="0.3">
      <c r="B141" s="9" t="str">
        <f>IF(LoanIsGood,IF(ROW()-ROW(PaymentSchedule3[[#Headers],[PMT NO]])&gt;ScheduledNumberOfPayments,"",ROW()-ROW(PaymentSchedule3[[#Headers],[PMT NO]])),"")</f>
        <v/>
      </c>
      <c r="C141" s="11" t="str">
        <f>IF(PaymentSchedule3[[#This Row],[PMT NO]]&lt;&gt;"",EOMONTH(LoanStartDate,ROW(PaymentSchedule3[[#This Row],[PMT NO]])-ROW(PaymentSchedule3[[#Headers],[PMT NO]])-2)+DAY(LoanStartDate),"")</f>
        <v/>
      </c>
      <c r="D14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41" s="12" t="str">
        <f>IF(PaymentSchedule3[[#This Row],[PMT NO]]&lt;&gt;"",ScheduledPayment,"")</f>
        <v/>
      </c>
      <c r="F14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4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41" s="12" t="str">
        <f>IF(PaymentSchedule3[[#This Row],[PMT NO]]&lt;&gt;"",PaymentSchedule3[[#This Row],[TOTAL PAYMENT]]-PaymentSchedule3[[#This Row],[INTEREST]],"")</f>
        <v/>
      </c>
      <c r="I141" s="12" t="str">
        <f>IF(PaymentSchedule3[[#This Row],[PMT NO]]&lt;&gt;"",PaymentSchedule3[[#This Row],[BEGINNING BALANCE]]*(InterestRate/PaymentsPerYear),"")</f>
        <v/>
      </c>
      <c r="J14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41" s="12" t="str">
        <f>IF(PaymentSchedule3[[#This Row],[PMT NO]]&lt;&gt;"",SUM(INDEX(PaymentSchedule3[INTEREST],1,1):PaymentSchedule3[[#This Row],[INTEREST]]),"")</f>
        <v/>
      </c>
      <c r="L141" s="12"/>
    </row>
    <row r="142" spans="2:12" x14ac:dyDescent="0.3">
      <c r="B142" s="9" t="str">
        <f>IF(LoanIsGood,IF(ROW()-ROW(PaymentSchedule3[[#Headers],[PMT NO]])&gt;ScheduledNumberOfPayments,"",ROW()-ROW(PaymentSchedule3[[#Headers],[PMT NO]])),"")</f>
        <v/>
      </c>
      <c r="C142" s="11" t="str">
        <f>IF(PaymentSchedule3[[#This Row],[PMT NO]]&lt;&gt;"",EOMONTH(LoanStartDate,ROW(PaymentSchedule3[[#This Row],[PMT NO]])-ROW(PaymentSchedule3[[#Headers],[PMT NO]])-2)+DAY(LoanStartDate),"")</f>
        <v/>
      </c>
      <c r="D14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42" s="12" t="str">
        <f>IF(PaymentSchedule3[[#This Row],[PMT NO]]&lt;&gt;"",ScheduledPayment,"")</f>
        <v/>
      </c>
      <c r="F14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4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42" s="12" t="str">
        <f>IF(PaymentSchedule3[[#This Row],[PMT NO]]&lt;&gt;"",PaymentSchedule3[[#This Row],[TOTAL PAYMENT]]-PaymentSchedule3[[#This Row],[INTEREST]],"")</f>
        <v/>
      </c>
      <c r="I142" s="12" t="str">
        <f>IF(PaymentSchedule3[[#This Row],[PMT NO]]&lt;&gt;"",PaymentSchedule3[[#This Row],[BEGINNING BALANCE]]*(InterestRate/PaymentsPerYear),"")</f>
        <v/>
      </c>
      <c r="J14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42" s="12" t="str">
        <f>IF(PaymentSchedule3[[#This Row],[PMT NO]]&lt;&gt;"",SUM(INDEX(PaymentSchedule3[INTEREST],1,1):PaymentSchedule3[[#This Row],[INTEREST]]),"")</f>
        <v/>
      </c>
      <c r="L142" s="12"/>
    </row>
    <row r="143" spans="2:12" x14ac:dyDescent="0.3">
      <c r="B143" s="9" t="str">
        <f>IF(LoanIsGood,IF(ROW()-ROW(PaymentSchedule3[[#Headers],[PMT NO]])&gt;ScheduledNumberOfPayments,"",ROW()-ROW(PaymentSchedule3[[#Headers],[PMT NO]])),"")</f>
        <v/>
      </c>
      <c r="C143" s="11" t="str">
        <f>IF(PaymentSchedule3[[#This Row],[PMT NO]]&lt;&gt;"",EOMONTH(LoanStartDate,ROW(PaymentSchedule3[[#This Row],[PMT NO]])-ROW(PaymentSchedule3[[#Headers],[PMT NO]])-2)+DAY(LoanStartDate),"")</f>
        <v/>
      </c>
      <c r="D14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43" s="12" t="str">
        <f>IF(PaymentSchedule3[[#This Row],[PMT NO]]&lt;&gt;"",ScheduledPayment,"")</f>
        <v/>
      </c>
      <c r="F14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4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43" s="12" t="str">
        <f>IF(PaymentSchedule3[[#This Row],[PMT NO]]&lt;&gt;"",PaymentSchedule3[[#This Row],[TOTAL PAYMENT]]-PaymentSchedule3[[#This Row],[INTEREST]],"")</f>
        <v/>
      </c>
      <c r="I143" s="12" t="str">
        <f>IF(PaymentSchedule3[[#This Row],[PMT NO]]&lt;&gt;"",PaymentSchedule3[[#This Row],[BEGINNING BALANCE]]*(InterestRate/PaymentsPerYear),"")</f>
        <v/>
      </c>
      <c r="J14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43" s="12" t="str">
        <f>IF(PaymentSchedule3[[#This Row],[PMT NO]]&lt;&gt;"",SUM(INDEX(PaymentSchedule3[INTEREST],1,1):PaymentSchedule3[[#This Row],[INTEREST]]),"")</f>
        <v/>
      </c>
      <c r="L143" s="12"/>
    </row>
    <row r="144" spans="2:12" x14ac:dyDescent="0.3">
      <c r="B144" s="9" t="str">
        <f>IF(LoanIsGood,IF(ROW()-ROW(PaymentSchedule3[[#Headers],[PMT NO]])&gt;ScheduledNumberOfPayments,"",ROW()-ROW(PaymentSchedule3[[#Headers],[PMT NO]])),"")</f>
        <v/>
      </c>
      <c r="C144" s="11" t="str">
        <f>IF(PaymentSchedule3[[#This Row],[PMT NO]]&lt;&gt;"",EOMONTH(LoanStartDate,ROW(PaymentSchedule3[[#This Row],[PMT NO]])-ROW(PaymentSchedule3[[#Headers],[PMT NO]])-2)+DAY(LoanStartDate),"")</f>
        <v/>
      </c>
      <c r="D14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44" s="12" t="str">
        <f>IF(PaymentSchedule3[[#This Row],[PMT NO]]&lt;&gt;"",ScheduledPayment,"")</f>
        <v/>
      </c>
      <c r="F14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4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44" s="12" t="str">
        <f>IF(PaymentSchedule3[[#This Row],[PMT NO]]&lt;&gt;"",PaymentSchedule3[[#This Row],[TOTAL PAYMENT]]-PaymentSchedule3[[#This Row],[INTEREST]],"")</f>
        <v/>
      </c>
      <c r="I144" s="12" t="str">
        <f>IF(PaymentSchedule3[[#This Row],[PMT NO]]&lt;&gt;"",PaymentSchedule3[[#This Row],[BEGINNING BALANCE]]*(InterestRate/PaymentsPerYear),"")</f>
        <v/>
      </c>
      <c r="J14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44" s="12" t="str">
        <f>IF(PaymentSchedule3[[#This Row],[PMT NO]]&lt;&gt;"",SUM(INDEX(PaymentSchedule3[INTEREST],1,1):PaymentSchedule3[[#This Row],[INTEREST]]),"")</f>
        <v/>
      </c>
      <c r="L144" s="12"/>
    </row>
    <row r="145" spans="2:12" x14ac:dyDescent="0.3">
      <c r="B145" s="9" t="str">
        <f>IF(LoanIsGood,IF(ROW()-ROW(PaymentSchedule3[[#Headers],[PMT NO]])&gt;ScheduledNumberOfPayments,"",ROW()-ROW(PaymentSchedule3[[#Headers],[PMT NO]])),"")</f>
        <v/>
      </c>
      <c r="C145" s="11" t="str">
        <f>IF(PaymentSchedule3[[#This Row],[PMT NO]]&lt;&gt;"",EOMONTH(LoanStartDate,ROW(PaymentSchedule3[[#This Row],[PMT NO]])-ROW(PaymentSchedule3[[#Headers],[PMT NO]])-2)+DAY(LoanStartDate),"")</f>
        <v/>
      </c>
      <c r="D14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45" s="12" t="str">
        <f>IF(PaymentSchedule3[[#This Row],[PMT NO]]&lt;&gt;"",ScheduledPayment,"")</f>
        <v/>
      </c>
      <c r="F14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4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45" s="12" t="str">
        <f>IF(PaymentSchedule3[[#This Row],[PMT NO]]&lt;&gt;"",PaymentSchedule3[[#This Row],[TOTAL PAYMENT]]-PaymentSchedule3[[#This Row],[INTEREST]],"")</f>
        <v/>
      </c>
      <c r="I145" s="12" t="str">
        <f>IF(PaymentSchedule3[[#This Row],[PMT NO]]&lt;&gt;"",PaymentSchedule3[[#This Row],[BEGINNING BALANCE]]*(InterestRate/PaymentsPerYear),"")</f>
        <v/>
      </c>
      <c r="J14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45" s="12" t="str">
        <f>IF(PaymentSchedule3[[#This Row],[PMT NO]]&lt;&gt;"",SUM(INDEX(PaymentSchedule3[INTEREST],1,1):PaymentSchedule3[[#This Row],[INTEREST]]),"")</f>
        <v/>
      </c>
      <c r="L145" s="12"/>
    </row>
    <row r="146" spans="2:12" x14ac:dyDescent="0.3">
      <c r="B146" s="9" t="str">
        <f>IF(LoanIsGood,IF(ROW()-ROW(PaymentSchedule3[[#Headers],[PMT NO]])&gt;ScheduledNumberOfPayments,"",ROW()-ROW(PaymentSchedule3[[#Headers],[PMT NO]])),"")</f>
        <v/>
      </c>
      <c r="C146" s="11" t="str">
        <f>IF(PaymentSchedule3[[#This Row],[PMT NO]]&lt;&gt;"",EOMONTH(LoanStartDate,ROW(PaymentSchedule3[[#This Row],[PMT NO]])-ROW(PaymentSchedule3[[#Headers],[PMT NO]])-2)+DAY(LoanStartDate),"")</f>
        <v/>
      </c>
      <c r="D14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46" s="12" t="str">
        <f>IF(PaymentSchedule3[[#This Row],[PMT NO]]&lt;&gt;"",ScheduledPayment,"")</f>
        <v/>
      </c>
      <c r="F14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4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46" s="12" t="str">
        <f>IF(PaymentSchedule3[[#This Row],[PMT NO]]&lt;&gt;"",PaymentSchedule3[[#This Row],[TOTAL PAYMENT]]-PaymentSchedule3[[#This Row],[INTEREST]],"")</f>
        <v/>
      </c>
      <c r="I146" s="12" t="str">
        <f>IF(PaymentSchedule3[[#This Row],[PMT NO]]&lt;&gt;"",PaymentSchedule3[[#This Row],[BEGINNING BALANCE]]*(InterestRate/PaymentsPerYear),"")</f>
        <v/>
      </c>
      <c r="J14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46" s="12" t="str">
        <f>IF(PaymentSchedule3[[#This Row],[PMT NO]]&lt;&gt;"",SUM(INDEX(PaymentSchedule3[INTEREST],1,1):PaymentSchedule3[[#This Row],[INTEREST]]),"")</f>
        <v/>
      </c>
      <c r="L146" s="12"/>
    </row>
    <row r="147" spans="2:12" x14ac:dyDescent="0.3">
      <c r="B147" s="9" t="str">
        <f>IF(LoanIsGood,IF(ROW()-ROW(PaymentSchedule3[[#Headers],[PMT NO]])&gt;ScheduledNumberOfPayments,"",ROW()-ROW(PaymentSchedule3[[#Headers],[PMT NO]])),"")</f>
        <v/>
      </c>
      <c r="C147" s="11" t="str">
        <f>IF(PaymentSchedule3[[#This Row],[PMT NO]]&lt;&gt;"",EOMONTH(LoanStartDate,ROW(PaymentSchedule3[[#This Row],[PMT NO]])-ROW(PaymentSchedule3[[#Headers],[PMT NO]])-2)+DAY(LoanStartDate),"")</f>
        <v/>
      </c>
      <c r="D14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47" s="12" t="str">
        <f>IF(PaymentSchedule3[[#This Row],[PMT NO]]&lt;&gt;"",ScheduledPayment,"")</f>
        <v/>
      </c>
      <c r="F14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4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47" s="12" t="str">
        <f>IF(PaymentSchedule3[[#This Row],[PMT NO]]&lt;&gt;"",PaymentSchedule3[[#This Row],[TOTAL PAYMENT]]-PaymentSchedule3[[#This Row],[INTEREST]],"")</f>
        <v/>
      </c>
      <c r="I147" s="12" t="str">
        <f>IF(PaymentSchedule3[[#This Row],[PMT NO]]&lt;&gt;"",PaymentSchedule3[[#This Row],[BEGINNING BALANCE]]*(InterestRate/PaymentsPerYear),"")</f>
        <v/>
      </c>
      <c r="J14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47" s="12" t="str">
        <f>IF(PaymentSchedule3[[#This Row],[PMT NO]]&lt;&gt;"",SUM(INDEX(PaymentSchedule3[INTEREST],1,1):PaymentSchedule3[[#This Row],[INTEREST]]),"")</f>
        <v/>
      </c>
      <c r="L147" s="12"/>
    </row>
    <row r="148" spans="2:12" x14ac:dyDescent="0.3">
      <c r="B148" s="9" t="str">
        <f>IF(LoanIsGood,IF(ROW()-ROW(PaymentSchedule3[[#Headers],[PMT NO]])&gt;ScheduledNumberOfPayments,"",ROW()-ROW(PaymentSchedule3[[#Headers],[PMT NO]])),"")</f>
        <v/>
      </c>
      <c r="C148" s="11" t="str">
        <f>IF(PaymentSchedule3[[#This Row],[PMT NO]]&lt;&gt;"",EOMONTH(LoanStartDate,ROW(PaymentSchedule3[[#This Row],[PMT NO]])-ROW(PaymentSchedule3[[#Headers],[PMT NO]])-2)+DAY(LoanStartDate),"")</f>
        <v/>
      </c>
      <c r="D14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48" s="12" t="str">
        <f>IF(PaymentSchedule3[[#This Row],[PMT NO]]&lt;&gt;"",ScheduledPayment,"")</f>
        <v/>
      </c>
      <c r="F14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4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48" s="12" t="str">
        <f>IF(PaymentSchedule3[[#This Row],[PMT NO]]&lt;&gt;"",PaymentSchedule3[[#This Row],[TOTAL PAYMENT]]-PaymentSchedule3[[#This Row],[INTEREST]],"")</f>
        <v/>
      </c>
      <c r="I148" s="12" t="str">
        <f>IF(PaymentSchedule3[[#This Row],[PMT NO]]&lt;&gt;"",PaymentSchedule3[[#This Row],[BEGINNING BALANCE]]*(InterestRate/PaymentsPerYear),"")</f>
        <v/>
      </c>
      <c r="J14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48" s="12" t="str">
        <f>IF(PaymentSchedule3[[#This Row],[PMT NO]]&lt;&gt;"",SUM(INDEX(PaymentSchedule3[INTEREST],1,1):PaymentSchedule3[[#This Row],[INTEREST]]),"")</f>
        <v/>
      </c>
      <c r="L148" s="12"/>
    </row>
    <row r="149" spans="2:12" x14ac:dyDescent="0.3">
      <c r="B149" s="9" t="str">
        <f>IF(LoanIsGood,IF(ROW()-ROW(PaymentSchedule3[[#Headers],[PMT NO]])&gt;ScheduledNumberOfPayments,"",ROW()-ROW(PaymentSchedule3[[#Headers],[PMT NO]])),"")</f>
        <v/>
      </c>
      <c r="C149" s="11" t="str">
        <f>IF(PaymentSchedule3[[#This Row],[PMT NO]]&lt;&gt;"",EOMONTH(LoanStartDate,ROW(PaymentSchedule3[[#This Row],[PMT NO]])-ROW(PaymentSchedule3[[#Headers],[PMT NO]])-2)+DAY(LoanStartDate),"")</f>
        <v/>
      </c>
      <c r="D14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49" s="12" t="str">
        <f>IF(PaymentSchedule3[[#This Row],[PMT NO]]&lt;&gt;"",ScheduledPayment,"")</f>
        <v/>
      </c>
      <c r="F14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4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49" s="12" t="str">
        <f>IF(PaymentSchedule3[[#This Row],[PMT NO]]&lt;&gt;"",PaymentSchedule3[[#This Row],[TOTAL PAYMENT]]-PaymentSchedule3[[#This Row],[INTEREST]],"")</f>
        <v/>
      </c>
      <c r="I149" s="12" t="str">
        <f>IF(PaymentSchedule3[[#This Row],[PMT NO]]&lt;&gt;"",PaymentSchedule3[[#This Row],[BEGINNING BALANCE]]*(InterestRate/PaymentsPerYear),"")</f>
        <v/>
      </c>
      <c r="J14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49" s="12" t="str">
        <f>IF(PaymentSchedule3[[#This Row],[PMT NO]]&lt;&gt;"",SUM(INDEX(PaymentSchedule3[INTEREST],1,1):PaymentSchedule3[[#This Row],[INTEREST]]),"")</f>
        <v/>
      </c>
      <c r="L149" s="12"/>
    </row>
    <row r="150" spans="2:12" x14ac:dyDescent="0.3">
      <c r="B150" s="9" t="str">
        <f>IF(LoanIsGood,IF(ROW()-ROW(PaymentSchedule3[[#Headers],[PMT NO]])&gt;ScheduledNumberOfPayments,"",ROW()-ROW(PaymentSchedule3[[#Headers],[PMT NO]])),"")</f>
        <v/>
      </c>
      <c r="C150" s="11" t="str">
        <f>IF(PaymentSchedule3[[#This Row],[PMT NO]]&lt;&gt;"",EOMONTH(LoanStartDate,ROW(PaymentSchedule3[[#This Row],[PMT NO]])-ROW(PaymentSchedule3[[#Headers],[PMT NO]])-2)+DAY(LoanStartDate),"")</f>
        <v/>
      </c>
      <c r="D15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50" s="12" t="str">
        <f>IF(PaymentSchedule3[[#This Row],[PMT NO]]&lt;&gt;"",ScheduledPayment,"")</f>
        <v/>
      </c>
      <c r="F15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5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50" s="12" t="str">
        <f>IF(PaymentSchedule3[[#This Row],[PMT NO]]&lt;&gt;"",PaymentSchedule3[[#This Row],[TOTAL PAYMENT]]-PaymentSchedule3[[#This Row],[INTEREST]],"")</f>
        <v/>
      </c>
      <c r="I150" s="12" t="str">
        <f>IF(PaymentSchedule3[[#This Row],[PMT NO]]&lt;&gt;"",PaymentSchedule3[[#This Row],[BEGINNING BALANCE]]*(InterestRate/PaymentsPerYear),"")</f>
        <v/>
      </c>
      <c r="J15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50" s="12" t="str">
        <f>IF(PaymentSchedule3[[#This Row],[PMT NO]]&lt;&gt;"",SUM(INDEX(PaymentSchedule3[INTEREST],1,1):PaymentSchedule3[[#This Row],[INTEREST]]),"")</f>
        <v/>
      </c>
      <c r="L150" s="12"/>
    </row>
    <row r="151" spans="2:12" x14ac:dyDescent="0.3">
      <c r="B151" s="9" t="str">
        <f>IF(LoanIsGood,IF(ROW()-ROW(PaymentSchedule3[[#Headers],[PMT NO]])&gt;ScheduledNumberOfPayments,"",ROW()-ROW(PaymentSchedule3[[#Headers],[PMT NO]])),"")</f>
        <v/>
      </c>
      <c r="C151" s="11" t="str">
        <f>IF(PaymentSchedule3[[#This Row],[PMT NO]]&lt;&gt;"",EOMONTH(LoanStartDate,ROW(PaymentSchedule3[[#This Row],[PMT NO]])-ROW(PaymentSchedule3[[#Headers],[PMT NO]])-2)+DAY(LoanStartDate),"")</f>
        <v/>
      </c>
      <c r="D15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51" s="12" t="str">
        <f>IF(PaymentSchedule3[[#This Row],[PMT NO]]&lt;&gt;"",ScheduledPayment,"")</f>
        <v/>
      </c>
      <c r="F15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5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51" s="12" t="str">
        <f>IF(PaymentSchedule3[[#This Row],[PMT NO]]&lt;&gt;"",PaymentSchedule3[[#This Row],[TOTAL PAYMENT]]-PaymentSchedule3[[#This Row],[INTEREST]],"")</f>
        <v/>
      </c>
      <c r="I151" s="12" t="str">
        <f>IF(PaymentSchedule3[[#This Row],[PMT NO]]&lt;&gt;"",PaymentSchedule3[[#This Row],[BEGINNING BALANCE]]*(InterestRate/PaymentsPerYear),"")</f>
        <v/>
      </c>
      <c r="J15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51" s="12" t="str">
        <f>IF(PaymentSchedule3[[#This Row],[PMT NO]]&lt;&gt;"",SUM(INDEX(PaymentSchedule3[INTEREST],1,1):PaymentSchedule3[[#This Row],[INTEREST]]),"")</f>
        <v/>
      </c>
      <c r="L151" s="12"/>
    </row>
    <row r="152" spans="2:12" x14ac:dyDescent="0.3">
      <c r="B152" s="9" t="str">
        <f>IF(LoanIsGood,IF(ROW()-ROW(PaymentSchedule3[[#Headers],[PMT NO]])&gt;ScheduledNumberOfPayments,"",ROW()-ROW(PaymentSchedule3[[#Headers],[PMT NO]])),"")</f>
        <v/>
      </c>
      <c r="C152" s="11" t="str">
        <f>IF(PaymentSchedule3[[#This Row],[PMT NO]]&lt;&gt;"",EOMONTH(LoanStartDate,ROW(PaymentSchedule3[[#This Row],[PMT NO]])-ROW(PaymentSchedule3[[#Headers],[PMT NO]])-2)+DAY(LoanStartDate),"")</f>
        <v/>
      </c>
      <c r="D15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52" s="12" t="str">
        <f>IF(PaymentSchedule3[[#This Row],[PMT NO]]&lt;&gt;"",ScheduledPayment,"")</f>
        <v/>
      </c>
      <c r="F15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5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52" s="12" t="str">
        <f>IF(PaymentSchedule3[[#This Row],[PMT NO]]&lt;&gt;"",PaymentSchedule3[[#This Row],[TOTAL PAYMENT]]-PaymentSchedule3[[#This Row],[INTEREST]],"")</f>
        <v/>
      </c>
      <c r="I152" s="12" t="str">
        <f>IF(PaymentSchedule3[[#This Row],[PMT NO]]&lt;&gt;"",PaymentSchedule3[[#This Row],[BEGINNING BALANCE]]*(InterestRate/PaymentsPerYear),"")</f>
        <v/>
      </c>
      <c r="J15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52" s="12" t="str">
        <f>IF(PaymentSchedule3[[#This Row],[PMT NO]]&lt;&gt;"",SUM(INDEX(PaymentSchedule3[INTEREST],1,1):PaymentSchedule3[[#This Row],[INTEREST]]),"")</f>
        <v/>
      </c>
      <c r="L152" s="12"/>
    </row>
    <row r="153" spans="2:12" x14ac:dyDescent="0.3">
      <c r="B153" s="9" t="str">
        <f>IF(LoanIsGood,IF(ROW()-ROW(PaymentSchedule3[[#Headers],[PMT NO]])&gt;ScheduledNumberOfPayments,"",ROW()-ROW(PaymentSchedule3[[#Headers],[PMT NO]])),"")</f>
        <v/>
      </c>
      <c r="C153" s="11" t="str">
        <f>IF(PaymentSchedule3[[#This Row],[PMT NO]]&lt;&gt;"",EOMONTH(LoanStartDate,ROW(PaymentSchedule3[[#This Row],[PMT NO]])-ROW(PaymentSchedule3[[#Headers],[PMT NO]])-2)+DAY(LoanStartDate),"")</f>
        <v/>
      </c>
      <c r="D15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53" s="12" t="str">
        <f>IF(PaymentSchedule3[[#This Row],[PMT NO]]&lt;&gt;"",ScheduledPayment,"")</f>
        <v/>
      </c>
      <c r="F15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5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53" s="12" t="str">
        <f>IF(PaymentSchedule3[[#This Row],[PMT NO]]&lt;&gt;"",PaymentSchedule3[[#This Row],[TOTAL PAYMENT]]-PaymentSchedule3[[#This Row],[INTEREST]],"")</f>
        <v/>
      </c>
      <c r="I153" s="12" t="str">
        <f>IF(PaymentSchedule3[[#This Row],[PMT NO]]&lt;&gt;"",PaymentSchedule3[[#This Row],[BEGINNING BALANCE]]*(InterestRate/PaymentsPerYear),"")</f>
        <v/>
      </c>
      <c r="J15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53" s="12" t="str">
        <f>IF(PaymentSchedule3[[#This Row],[PMT NO]]&lt;&gt;"",SUM(INDEX(PaymentSchedule3[INTEREST],1,1):PaymentSchedule3[[#This Row],[INTEREST]]),"")</f>
        <v/>
      </c>
      <c r="L153" s="12"/>
    </row>
    <row r="154" spans="2:12" x14ac:dyDescent="0.3">
      <c r="B154" s="9" t="str">
        <f>IF(LoanIsGood,IF(ROW()-ROW(PaymentSchedule3[[#Headers],[PMT NO]])&gt;ScheduledNumberOfPayments,"",ROW()-ROW(PaymentSchedule3[[#Headers],[PMT NO]])),"")</f>
        <v/>
      </c>
      <c r="C154" s="11" t="str">
        <f>IF(PaymentSchedule3[[#This Row],[PMT NO]]&lt;&gt;"",EOMONTH(LoanStartDate,ROW(PaymentSchedule3[[#This Row],[PMT NO]])-ROW(PaymentSchedule3[[#Headers],[PMT NO]])-2)+DAY(LoanStartDate),"")</f>
        <v/>
      </c>
      <c r="D15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54" s="12" t="str">
        <f>IF(PaymentSchedule3[[#This Row],[PMT NO]]&lt;&gt;"",ScheduledPayment,"")</f>
        <v/>
      </c>
      <c r="F15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5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54" s="12" t="str">
        <f>IF(PaymentSchedule3[[#This Row],[PMT NO]]&lt;&gt;"",PaymentSchedule3[[#This Row],[TOTAL PAYMENT]]-PaymentSchedule3[[#This Row],[INTEREST]],"")</f>
        <v/>
      </c>
      <c r="I154" s="12" t="str">
        <f>IF(PaymentSchedule3[[#This Row],[PMT NO]]&lt;&gt;"",PaymentSchedule3[[#This Row],[BEGINNING BALANCE]]*(InterestRate/PaymentsPerYear),"")</f>
        <v/>
      </c>
      <c r="J15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54" s="12" t="str">
        <f>IF(PaymentSchedule3[[#This Row],[PMT NO]]&lt;&gt;"",SUM(INDEX(PaymentSchedule3[INTEREST],1,1):PaymentSchedule3[[#This Row],[INTEREST]]),"")</f>
        <v/>
      </c>
      <c r="L154" s="12"/>
    </row>
    <row r="155" spans="2:12" x14ac:dyDescent="0.3">
      <c r="B155" s="9" t="str">
        <f>IF(LoanIsGood,IF(ROW()-ROW(PaymentSchedule3[[#Headers],[PMT NO]])&gt;ScheduledNumberOfPayments,"",ROW()-ROW(PaymentSchedule3[[#Headers],[PMT NO]])),"")</f>
        <v/>
      </c>
      <c r="C155" s="11" t="str">
        <f>IF(PaymentSchedule3[[#This Row],[PMT NO]]&lt;&gt;"",EOMONTH(LoanStartDate,ROW(PaymentSchedule3[[#This Row],[PMT NO]])-ROW(PaymentSchedule3[[#Headers],[PMT NO]])-2)+DAY(LoanStartDate),"")</f>
        <v/>
      </c>
      <c r="D15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55" s="12" t="str">
        <f>IF(PaymentSchedule3[[#This Row],[PMT NO]]&lt;&gt;"",ScheduledPayment,"")</f>
        <v/>
      </c>
      <c r="F15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5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55" s="12" t="str">
        <f>IF(PaymentSchedule3[[#This Row],[PMT NO]]&lt;&gt;"",PaymentSchedule3[[#This Row],[TOTAL PAYMENT]]-PaymentSchedule3[[#This Row],[INTEREST]],"")</f>
        <v/>
      </c>
      <c r="I155" s="12" t="str">
        <f>IF(PaymentSchedule3[[#This Row],[PMT NO]]&lt;&gt;"",PaymentSchedule3[[#This Row],[BEGINNING BALANCE]]*(InterestRate/PaymentsPerYear),"")</f>
        <v/>
      </c>
      <c r="J15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55" s="12" t="str">
        <f>IF(PaymentSchedule3[[#This Row],[PMT NO]]&lt;&gt;"",SUM(INDEX(PaymentSchedule3[INTEREST],1,1):PaymentSchedule3[[#This Row],[INTEREST]]),"")</f>
        <v/>
      </c>
      <c r="L155" s="12"/>
    </row>
    <row r="156" spans="2:12" x14ac:dyDescent="0.3">
      <c r="B156" s="9" t="str">
        <f>IF(LoanIsGood,IF(ROW()-ROW(PaymentSchedule3[[#Headers],[PMT NO]])&gt;ScheduledNumberOfPayments,"",ROW()-ROW(PaymentSchedule3[[#Headers],[PMT NO]])),"")</f>
        <v/>
      </c>
      <c r="C156" s="11" t="str">
        <f>IF(PaymentSchedule3[[#This Row],[PMT NO]]&lt;&gt;"",EOMONTH(LoanStartDate,ROW(PaymentSchedule3[[#This Row],[PMT NO]])-ROW(PaymentSchedule3[[#Headers],[PMT NO]])-2)+DAY(LoanStartDate),"")</f>
        <v/>
      </c>
      <c r="D15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56" s="12" t="str">
        <f>IF(PaymentSchedule3[[#This Row],[PMT NO]]&lt;&gt;"",ScheduledPayment,"")</f>
        <v/>
      </c>
      <c r="F15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5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56" s="12" t="str">
        <f>IF(PaymentSchedule3[[#This Row],[PMT NO]]&lt;&gt;"",PaymentSchedule3[[#This Row],[TOTAL PAYMENT]]-PaymentSchedule3[[#This Row],[INTEREST]],"")</f>
        <v/>
      </c>
      <c r="I156" s="12" t="str">
        <f>IF(PaymentSchedule3[[#This Row],[PMT NO]]&lt;&gt;"",PaymentSchedule3[[#This Row],[BEGINNING BALANCE]]*(InterestRate/PaymentsPerYear),"")</f>
        <v/>
      </c>
      <c r="J15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56" s="12" t="str">
        <f>IF(PaymentSchedule3[[#This Row],[PMT NO]]&lt;&gt;"",SUM(INDEX(PaymentSchedule3[INTEREST],1,1):PaymentSchedule3[[#This Row],[INTEREST]]),"")</f>
        <v/>
      </c>
      <c r="L156" s="12"/>
    </row>
    <row r="157" spans="2:12" x14ac:dyDescent="0.3">
      <c r="B157" s="9" t="str">
        <f>IF(LoanIsGood,IF(ROW()-ROW(PaymentSchedule3[[#Headers],[PMT NO]])&gt;ScheduledNumberOfPayments,"",ROW()-ROW(PaymentSchedule3[[#Headers],[PMT NO]])),"")</f>
        <v/>
      </c>
      <c r="C157" s="11" t="str">
        <f>IF(PaymentSchedule3[[#This Row],[PMT NO]]&lt;&gt;"",EOMONTH(LoanStartDate,ROW(PaymentSchedule3[[#This Row],[PMT NO]])-ROW(PaymentSchedule3[[#Headers],[PMT NO]])-2)+DAY(LoanStartDate),"")</f>
        <v/>
      </c>
      <c r="D15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57" s="12" t="str">
        <f>IF(PaymentSchedule3[[#This Row],[PMT NO]]&lt;&gt;"",ScheduledPayment,"")</f>
        <v/>
      </c>
      <c r="F15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5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57" s="12" t="str">
        <f>IF(PaymentSchedule3[[#This Row],[PMT NO]]&lt;&gt;"",PaymentSchedule3[[#This Row],[TOTAL PAYMENT]]-PaymentSchedule3[[#This Row],[INTEREST]],"")</f>
        <v/>
      </c>
      <c r="I157" s="12" t="str">
        <f>IF(PaymentSchedule3[[#This Row],[PMT NO]]&lt;&gt;"",PaymentSchedule3[[#This Row],[BEGINNING BALANCE]]*(InterestRate/PaymentsPerYear),"")</f>
        <v/>
      </c>
      <c r="J15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57" s="12" t="str">
        <f>IF(PaymentSchedule3[[#This Row],[PMT NO]]&lt;&gt;"",SUM(INDEX(PaymentSchedule3[INTEREST],1,1):PaymentSchedule3[[#This Row],[INTEREST]]),"")</f>
        <v/>
      </c>
      <c r="L157" s="12"/>
    </row>
    <row r="158" spans="2:12" x14ac:dyDescent="0.3">
      <c r="B158" s="9" t="str">
        <f>IF(LoanIsGood,IF(ROW()-ROW(PaymentSchedule3[[#Headers],[PMT NO]])&gt;ScheduledNumberOfPayments,"",ROW()-ROW(PaymentSchedule3[[#Headers],[PMT NO]])),"")</f>
        <v/>
      </c>
      <c r="C158" s="11" t="str">
        <f>IF(PaymentSchedule3[[#This Row],[PMT NO]]&lt;&gt;"",EOMONTH(LoanStartDate,ROW(PaymentSchedule3[[#This Row],[PMT NO]])-ROW(PaymentSchedule3[[#Headers],[PMT NO]])-2)+DAY(LoanStartDate),"")</f>
        <v/>
      </c>
      <c r="D15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58" s="12" t="str">
        <f>IF(PaymentSchedule3[[#This Row],[PMT NO]]&lt;&gt;"",ScheduledPayment,"")</f>
        <v/>
      </c>
      <c r="F15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5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58" s="12" t="str">
        <f>IF(PaymentSchedule3[[#This Row],[PMT NO]]&lt;&gt;"",PaymentSchedule3[[#This Row],[TOTAL PAYMENT]]-PaymentSchedule3[[#This Row],[INTEREST]],"")</f>
        <v/>
      </c>
      <c r="I158" s="12" t="str">
        <f>IF(PaymentSchedule3[[#This Row],[PMT NO]]&lt;&gt;"",PaymentSchedule3[[#This Row],[BEGINNING BALANCE]]*(InterestRate/PaymentsPerYear),"")</f>
        <v/>
      </c>
      <c r="J15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58" s="12" t="str">
        <f>IF(PaymentSchedule3[[#This Row],[PMT NO]]&lt;&gt;"",SUM(INDEX(PaymentSchedule3[INTEREST],1,1):PaymentSchedule3[[#This Row],[INTEREST]]),"")</f>
        <v/>
      </c>
      <c r="L158" s="12"/>
    </row>
    <row r="159" spans="2:12" x14ac:dyDescent="0.3">
      <c r="B159" s="9" t="str">
        <f>IF(LoanIsGood,IF(ROW()-ROW(PaymentSchedule3[[#Headers],[PMT NO]])&gt;ScheduledNumberOfPayments,"",ROW()-ROW(PaymentSchedule3[[#Headers],[PMT NO]])),"")</f>
        <v/>
      </c>
      <c r="C159" s="11" t="str">
        <f>IF(PaymentSchedule3[[#This Row],[PMT NO]]&lt;&gt;"",EOMONTH(LoanStartDate,ROW(PaymentSchedule3[[#This Row],[PMT NO]])-ROW(PaymentSchedule3[[#Headers],[PMT NO]])-2)+DAY(LoanStartDate),"")</f>
        <v/>
      </c>
      <c r="D15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59" s="12" t="str">
        <f>IF(PaymentSchedule3[[#This Row],[PMT NO]]&lt;&gt;"",ScheduledPayment,"")</f>
        <v/>
      </c>
      <c r="F15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5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59" s="12" t="str">
        <f>IF(PaymentSchedule3[[#This Row],[PMT NO]]&lt;&gt;"",PaymentSchedule3[[#This Row],[TOTAL PAYMENT]]-PaymentSchedule3[[#This Row],[INTEREST]],"")</f>
        <v/>
      </c>
      <c r="I159" s="12" t="str">
        <f>IF(PaymentSchedule3[[#This Row],[PMT NO]]&lt;&gt;"",PaymentSchedule3[[#This Row],[BEGINNING BALANCE]]*(InterestRate/PaymentsPerYear),"")</f>
        <v/>
      </c>
      <c r="J15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59" s="12" t="str">
        <f>IF(PaymentSchedule3[[#This Row],[PMT NO]]&lt;&gt;"",SUM(INDEX(PaymentSchedule3[INTEREST],1,1):PaymentSchedule3[[#This Row],[INTEREST]]),"")</f>
        <v/>
      </c>
      <c r="L159" s="12"/>
    </row>
    <row r="160" spans="2:12" x14ac:dyDescent="0.3">
      <c r="B160" s="9" t="str">
        <f>IF(LoanIsGood,IF(ROW()-ROW(PaymentSchedule3[[#Headers],[PMT NO]])&gt;ScheduledNumberOfPayments,"",ROW()-ROW(PaymentSchedule3[[#Headers],[PMT NO]])),"")</f>
        <v/>
      </c>
      <c r="C160" s="11" t="str">
        <f>IF(PaymentSchedule3[[#This Row],[PMT NO]]&lt;&gt;"",EOMONTH(LoanStartDate,ROW(PaymentSchedule3[[#This Row],[PMT NO]])-ROW(PaymentSchedule3[[#Headers],[PMT NO]])-2)+DAY(LoanStartDate),"")</f>
        <v/>
      </c>
      <c r="D16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60" s="12" t="str">
        <f>IF(PaymentSchedule3[[#This Row],[PMT NO]]&lt;&gt;"",ScheduledPayment,"")</f>
        <v/>
      </c>
      <c r="F16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6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60" s="12" t="str">
        <f>IF(PaymentSchedule3[[#This Row],[PMT NO]]&lt;&gt;"",PaymentSchedule3[[#This Row],[TOTAL PAYMENT]]-PaymentSchedule3[[#This Row],[INTEREST]],"")</f>
        <v/>
      </c>
      <c r="I160" s="12" t="str">
        <f>IF(PaymentSchedule3[[#This Row],[PMT NO]]&lt;&gt;"",PaymentSchedule3[[#This Row],[BEGINNING BALANCE]]*(InterestRate/PaymentsPerYear),"")</f>
        <v/>
      </c>
      <c r="J16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60" s="12" t="str">
        <f>IF(PaymentSchedule3[[#This Row],[PMT NO]]&lt;&gt;"",SUM(INDEX(PaymentSchedule3[INTEREST],1,1):PaymentSchedule3[[#This Row],[INTEREST]]),"")</f>
        <v/>
      </c>
      <c r="L160" s="12"/>
    </row>
    <row r="161" spans="2:12" x14ac:dyDescent="0.3">
      <c r="B161" s="9" t="str">
        <f>IF(LoanIsGood,IF(ROW()-ROW(PaymentSchedule3[[#Headers],[PMT NO]])&gt;ScheduledNumberOfPayments,"",ROW()-ROW(PaymentSchedule3[[#Headers],[PMT NO]])),"")</f>
        <v/>
      </c>
      <c r="C161" s="11" t="str">
        <f>IF(PaymentSchedule3[[#This Row],[PMT NO]]&lt;&gt;"",EOMONTH(LoanStartDate,ROW(PaymentSchedule3[[#This Row],[PMT NO]])-ROW(PaymentSchedule3[[#Headers],[PMT NO]])-2)+DAY(LoanStartDate),"")</f>
        <v/>
      </c>
      <c r="D16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61" s="12" t="str">
        <f>IF(PaymentSchedule3[[#This Row],[PMT NO]]&lt;&gt;"",ScheduledPayment,"")</f>
        <v/>
      </c>
      <c r="F16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6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61" s="12" t="str">
        <f>IF(PaymentSchedule3[[#This Row],[PMT NO]]&lt;&gt;"",PaymentSchedule3[[#This Row],[TOTAL PAYMENT]]-PaymentSchedule3[[#This Row],[INTEREST]],"")</f>
        <v/>
      </c>
      <c r="I161" s="12" t="str">
        <f>IF(PaymentSchedule3[[#This Row],[PMT NO]]&lt;&gt;"",PaymentSchedule3[[#This Row],[BEGINNING BALANCE]]*(InterestRate/PaymentsPerYear),"")</f>
        <v/>
      </c>
      <c r="J16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61" s="12" t="str">
        <f>IF(PaymentSchedule3[[#This Row],[PMT NO]]&lt;&gt;"",SUM(INDEX(PaymentSchedule3[INTEREST],1,1):PaymentSchedule3[[#This Row],[INTEREST]]),"")</f>
        <v/>
      </c>
      <c r="L161" s="12"/>
    </row>
    <row r="162" spans="2:12" x14ac:dyDescent="0.3">
      <c r="B162" s="9" t="str">
        <f>IF(LoanIsGood,IF(ROW()-ROW(PaymentSchedule3[[#Headers],[PMT NO]])&gt;ScheduledNumberOfPayments,"",ROW()-ROW(PaymentSchedule3[[#Headers],[PMT NO]])),"")</f>
        <v/>
      </c>
      <c r="C162" s="11" t="str">
        <f>IF(PaymentSchedule3[[#This Row],[PMT NO]]&lt;&gt;"",EOMONTH(LoanStartDate,ROW(PaymentSchedule3[[#This Row],[PMT NO]])-ROW(PaymentSchedule3[[#Headers],[PMT NO]])-2)+DAY(LoanStartDate),"")</f>
        <v/>
      </c>
      <c r="D16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62" s="12" t="str">
        <f>IF(PaymentSchedule3[[#This Row],[PMT NO]]&lt;&gt;"",ScheduledPayment,"")</f>
        <v/>
      </c>
      <c r="F16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6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62" s="12" t="str">
        <f>IF(PaymentSchedule3[[#This Row],[PMT NO]]&lt;&gt;"",PaymentSchedule3[[#This Row],[TOTAL PAYMENT]]-PaymentSchedule3[[#This Row],[INTEREST]],"")</f>
        <v/>
      </c>
      <c r="I162" s="12" t="str">
        <f>IF(PaymentSchedule3[[#This Row],[PMT NO]]&lt;&gt;"",PaymentSchedule3[[#This Row],[BEGINNING BALANCE]]*(InterestRate/PaymentsPerYear),"")</f>
        <v/>
      </c>
      <c r="J16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62" s="12" t="str">
        <f>IF(PaymentSchedule3[[#This Row],[PMT NO]]&lt;&gt;"",SUM(INDEX(PaymentSchedule3[INTEREST],1,1):PaymentSchedule3[[#This Row],[INTEREST]]),"")</f>
        <v/>
      </c>
      <c r="L162" s="12"/>
    </row>
    <row r="163" spans="2:12" x14ac:dyDescent="0.3">
      <c r="B163" s="9" t="str">
        <f>IF(LoanIsGood,IF(ROW()-ROW(PaymentSchedule3[[#Headers],[PMT NO]])&gt;ScheduledNumberOfPayments,"",ROW()-ROW(PaymentSchedule3[[#Headers],[PMT NO]])),"")</f>
        <v/>
      </c>
      <c r="C163" s="11" t="str">
        <f>IF(PaymentSchedule3[[#This Row],[PMT NO]]&lt;&gt;"",EOMONTH(LoanStartDate,ROW(PaymentSchedule3[[#This Row],[PMT NO]])-ROW(PaymentSchedule3[[#Headers],[PMT NO]])-2)+DAY(LoanStartDate),"")</f>
        <v/>
      </c>
      <c r="D16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63" s="12" t="str">
        <f>IF(PaymentSchedule3[[#This Row],[PMT NO]]&lt;&gt;"",ScheduledPayment,"")</f>
        <v/>
      </c>
      <c r="F16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6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63" s="12" t="str">
        <f>IF(PaymentSchedule3[[#This Row],[PMT NO]]&lt;&gt;"",PaymentSchedule3[[#This Row],[TOTAL PAYMENT]]-PaymentSchedule3[[#This Row],[INTEREST]],"")</f>
        <v/>
      </c>
      <c r="I163" s="12" t="str">
        <f>IF(PaymentSchedule3[[#This Row],[PMT NO]]&lt;&gt;"",PaymentSchedule3[[#This Row],[BEGINNING BALANCE]]*(InterestRate/PaymentsPerYear),"")</f>
        <v/>
      </c>
      <c r="J16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63" s="12" t="str">
        <f>IF(PaymentSchedule3[[#This Row],[PMT NO]]&lt;&gt;"",SUM(INDEX(PaymentSchedule3[INTEREST],1,1):PaymentSchedule3[[#This Row],[INTEREST]]),"")</f>
        <v/>
      </c>
      <c r="L163" s="12"/>
    </row>
    <row r="164" spans="2:12" x14ac:dyDescent="0.3">
      <c r="B164" s="9" t="str">
        <f>IF(LoanIsGood,IF(ROW()-ROW(PaymentSchedule3[[#Headers],[PMT NO]])&gt;ScheduledNumberOfPayments,"",ROW()-ROW(PaymentSchedule3[[#Headers],[PMT NO]])),"")</f>
        <v/>
      </c>
      <c r="C164" s="11" t="str">
        <f>IF(PaymentSchedule3[[#This Row],[PMT NO]]&lt;&gt;"",EOMONTH(LoanStartDate,ROW(PaymentSchedule3[[#This Row],[PMT NO]])-ROW(PaymentSchedule3[[#Headers],[PMT NO]])-2)+DAY(LoanStartDate),"")</f>
        <v/>
      </c>
      <c r="D16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64" s="12" t="str">
        <f>IF(PaymentSchedule3[[#This Row],[PMT NO]]&lt;&gt;"",ScheduledPayment,"")</f>
        <v/>
      </c>
      <c r="F16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6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64" s="12" t="str">
        <f>IF(PaymentSchedule3[[#This Row],[PMT NO]]&lt;&gt;"",PaymentSchedule3[[#This Row],[TOTAL PAYMENT]]-PaymentSchedule3[[#This Row],[INTEREST]],"")</f>
        <v/>
      </c>
      <c r="I164" s="12" t="str">
        <f>IF(PaymentSchedule3[[#This Row],[PMT NO]]&lt;&gt;"",PaymentSchedule3[[#This Row],[BEGINNING BALANCE]]*(InterestRate/PaymentsPerYear),"")</f>
        <v/>
      </c>
      <c r="J16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64" s="12" t="str">
        <f>IF(PaymentSchedule3[[#This Row],[PMT NO]]&lt;&gt;"",SUM(INDEX(PaymentSchedule3[INTEREST],1,1):PaymentSchedule3[[#This Row],[INTEREST]]),"")</f>
        <v/>
      </c>
      <c r="L164" s="12"/>
    </row>
    <row r="165" spans="2:12" x14ac:dyDescent="0.3">
      <c r="B165" s="9" t="str">
        <f>IF(LoanIsGood,IF(ROW()-ROW(PaymentSchedule3[[#Headers],[PMT NO]])&gt;ScheduledNumberOfPayments,"",ROW()-ROW(PaymentSchedule3[[#Headers],[PMT NO]])),"")</f>
        <v/>
      </c>
      <c r="C165" s="11" t="str">
        <f>IF(PaymentSchedule3[[#This Row],[PMT NO]]&lt;&gt;"",EOMONTH(LoanStartDate,ROW(PaymentSchedule3[[#This Row],[PMT NO]])-ROW(PaymentSchedule3[[#Headers],[PMT NO]])-2)+DAY(LoanStartDate),"")</f>
        <v/>
      </c>
      <c r="D16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65" s="12" t="str">
        <f>IF(PaymentSchedule3[[#This Row],[PMT NO]]&lt;&gt;"",ScheduledPayment,"")</f>
        <v/>
      </c>
      <c r="F16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6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65" s="12" t="str">
        <f>IF(PaymentSchedule3[[#This Row],[PMT NO]]&lt;&gt;"",PaymentSchedule3[[#This Row],[TOTAL PAYMENT]]-PaymentSchedule3[[#This Row],[INTEREST]],"")</f>
        <v/>
      </c>
      <c r="I165" s="12" t="str">
        <f>IF(PaymentSchedule3[[#This Row],[PMT NO]]&lt;&gt;"",PaymentSchedule3[[#This Row],[BEGINNING BALANCE]]*(InterestRate/PaymentsPerYear),"")</f>
        <v/>
      </c>
      <c r="J16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65" s="12" t="str">
        <f>IF(PaymentSchedule3[[#This Row],[PMT NO]]&lt;&gt;"",SUM(INDEX(PaymentSchedule3[INTEREST],1,1):PaymentSchedule3[[#This Row],[INTEREST]]),"")</f>
        <v/>
      </c>
      <c r="L165" s="12"/>
    </row>
    <row r="166" spans="2:12" x14ac:dyDescent="0.3">
      <c r="B166" s="9" t="str">
        <f>IF(LoanIsGood,IF(ROW()-ROW(PaymentSchedule3[[#Headers],[PMT NO]])&gt;ScheduledNumberOfPayments,"",ROW()-ROW(PaymentSchedule3[[#Headers],[PMT NO]])),"")</f>
        <v/>
      </c>
      <c r="C166" s="11" t="str">
        <f>IF(PaymentSchedule3[[#This Row],[PMT NO]]&lt;&gt;"",EOMONTH(LoanStartDate,ROW(PaymentSchedule3[[#This Row],[PMT NO]])-ROW(PaymentSchedule3[[#Headers],[PMT NO]])-2)+DAY(LoanStartDate),"")</f>
        <v/>
      </c>
      <c r="D16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66" s="12" t="str">
        <f>IF(PaymentSchedule3[[#This Row],[PMT NO]]&lt;&gt;"",ScheduledPayment,"")</f>
        <v/>
      </c>
      <c r="F16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6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66" s="12" t="str">
        <f>IF(PaymentSchedule3[[#This Row],[PMT NO]]&lt;&gt;"",PaymentSchedule3[[#This Row],[TOTAL PAYMENT]]-PaymentSchedule3[[#This Row],[INTEREST]],"")</f>
        <v/>
      </c>
      <c r="I166" s="12" t="str">
        <f>IF(PaymentSchedule3[[#This Row],[PMT NO]]&lt;&gt;"",PaymentSchedule3[[#This Row],[BEGINNING BALANCE]]*(InterestRate/PaymentsPerYear),"")</f>
        <v/>
      </c>
      <c r="J16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66" s="12" t="str">
        <f>IF(PaymentSchedule3[[#This Row],[PMT NO]]&lt;&gt;"",SUM(INDEX(PaymentSchedule3[INTEREST],1,1):PaymentSchedule3[[#This Row],[INTEREST]]),"")</f>
        <v/>
      </c>
      <c r="L166" s="12"/>
    </row>
    <row r="167" spans="2:12" x14ac:dyDescent="0.3">
      <c r="B167" s="9" t="str">
        <f>IF(LoanIsGood,IF(ROW()-ROW(PaymentSchedule3[[#Headers],[PMT NO]])&gt;ScheduledNumberOfPayments,"",ROW()-ROW(PaymentSchedule3[[#Headers],[PMT NO]])),"")</f>
        <v/>
      </c>
      <c r="C167" s="11" t="str">
        <f>IF(PaymentSchedule3[[#This Row],[PMT NO]]&lt;&gt;"",EOMONTH(LoanStartDate,ROW(PaymentSchedule3[[#This Row],[PMT NO]])-ROW(PaymentSchedule3[[#Headers],[PMT NO]])-2)+DAY(LoanStartDate),"")</f>
        <v/>
      </c>
      <c r="D16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67" s="12" t="str">
        <f>IF(PaymentSchedule3[[#This Row],[PMT NO]]&lt;&gt;"",ScheduledPayment,"")</f>
        <v/>
      </c>
      <c r="F16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6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67" s="12" t="str">
        <f>IF(PaymentSchedule3[[#This Row],[PMT NO]]&lt;&gt;"",PaymentSchedule3[[#This Row],[TOTAL PAYMENT]]-PaymentSchedule3[[#This Row],[INTEREST]],"")</f>
        <v/>
      </c>
      <c r="I167" s="12" t="str">
        <f>IF(PaymentSchedule3[[#This Row],[PMT NO]]&lt;&gt;"",PaymentSchedule3[[#This Row],[BEGINNING BALANCE]]*(InterestRate/PaymentsPerYear),"")</f>
        <v/>
      </c>
      <c r="J16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67" s="12" t="str">
        <f>IF(PaymentSchedule3[[#This Row],[PMT NO]]&lt;&gt;"",SUM(INDEX(PaymentSchedule3[INTEREST],1,1):PaymentSchedule3[[#This Row],[INTEREST]]),"")</f>
        <v/>
      </c>
      <c r="L167" s="12"/>
    </row>
    <row r="168" spans="2:12" x14ac:dyDescent="0.3">
      <c r="B168" s="9" t="str">
        <f>IF(LoanIsGood,IF(ROW()-ROW(PaymentSchedule3[[#Headers],[PMT NO]])&gt;ScheduledNumberOfPayments,"",ROW()-ROW(PaymentSchedule3[[#Headers],[PMT NO]])),"")</f>
        <v/>
      </c>
      <c r="C168" s="11" t="str">
        <f>IF(PaymentSchedule3[[#This Row],[PMT NO]]&lt;&gt;"",EOMONTH(LoanStartDate,ROW(PaymentSchedule3[[#This Row],[PMT NO]])-ROW(PaymentSchedule3[[#Headers],[PMT NO]])-2)+DAY(LoanStartDate),"")</f>
        <v/>
      </c>
      <c r="D16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68" s="12" t="str">
        <f>IF(PaymentSchedule3[[#This Row],[PMT NO]]&lt;&gt;"",ScheduledPayment,"")</f>
        <v/>
      </c>
      <c r="F16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6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68" s="12" t="str">
        <f>IF(PaymentSchedule3[[#This Row],[PMT NO]]&lt;&gt;"",PaymentSchedule3[[#This Row],[TOTAL PAYMENT]]-PaymentSchedule3[[#This Row],[INTEREST]],"")</f>
        <v/>
      </c>
      <c r="I168" s="12" t="str">
        <f>IF(PaymentSchedule3[[#This Row],[PMT NO]]&lt;&gt;"",PaymentSchedule3[[#This Row],[BEGINNING BALANCE]]*(InterestRate/PaymentsPerYear),"")</f>
        <v/>
      </c>
      <c r="J16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68" s="12" t="str">
        <f>IF(PaymentSchedule3[[#This Row],[PMT NO]]&lt;&gt;"",SUM(INDEX(PaymentSchedule3[INTEREST],1,1):PaymentSchedule3[[#This Row],[INTEREST]]),"")</f>
        <v/>
      </c>
      <c r="L168" s="12"/>
    </row>
    <row r="169" spans="2:12" x14ac:dyDescent="0.3">
      <c r="B169" s="9" t="str">
        <f>IF(LoanIsGood,IF(ROW()-ROW(PaymentSchedule3[[#Headers],[PMT NO]])&gt;ScheduledNumberOfPayments,"",ROW()-ROW(PaymentSchedule3[[#Headers],[PMT NO]])),"")</f>
        <v/>
      </c>
      <c r="C169" s="11" t="str">
        <f>IF(PaymentSchedule3[[#This Row],[PMT NO]]&lt;&gt;"",EOMONTH(LoanStartDate,ROW(PaymentSchedule3[[#This Row],[PMT NO]])-ROW(PaymentSchedule3[[#Headers],[PMT NO]])-2)+DAY(LoanStartDate),"")</f>
        <v/>
      </c>
      <c r="D16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69" s="12" t="str">
        <f>IF(PaymentSchedule3[[#This Row],[PMT NO]]&lt;&gt;"",ScheduledPayment,"")</f>
        <v/>
      </c>
      <c r="F16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6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69" s="12" t="str">
        <f>IF(PaymentSchedule3[[#This Row],[PMT NO]]&lt;&gt;"",PaymentSchedule3[[#This Row],[TOTAL PAYMENT]]-PaymentSchedule3[[#This Row],[INTEREST]],"")</f>
        <v/>
      </c>
      <c r="I169" s="12" t="str">
        <f>IF(PaymentSchedule3[[#This Row],[PMT NO]]&lt;&gt;"",PaymentSchedule3[[#This Row],[BEGINNING BALANCE]]*(InterestRate/PaymentsPerYear),"")</f>
        <v/>
      </c>
      <c r="J16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69" s="12" t="str">
        <f>IF(PaymentSchedule3[[#This Row],[PMT NO]]&lt;&gt;"",SUM(INDEX(PaymentSchedule3[INTEREST],1,1):PaymentSchedule3[[#This Row],[INTEREST]]),"")</f>
        <v/>
      </c>
      <c r="L169" s="12"/>
    </row>
    <row r="170" spans="2:12" x14ac:dyDescent="0.3">
      <c r="B170" s="9" t="str">
        <f>IF(LoanIsGood,IF(ROW()-ROW(PaymentSchedule3[[#Headers],[PMT NO]])&gt;ScheduledNumberOfPayments,"",ROW()-ROW(PaymentSchedule3[[#Headers],[PMT NO]])),"")</f>
        <v/>
      </c>
      <c r="C170" s="11" t="str">
        <f>IF(PaymentSchedule3[[#This Row],[PMT NO]]&lt;&gt;"",EOMONTH(LoanStartDate,ROW(PaymentSchedule3[[#This Row],[PMT NO]])-ROW(PaymentSchedule3[[#Headers],[PMT NO]])-2)+DAY(LoanStartDate),"")</f>
        <v/>
      </c>
      <c r="D17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70" s="12" t="str">
        <f>IF(PaymentSchedule3[[#This Row],[PMT NO]]&lt;&gt;"",ScheduledPayment,"")</f>
        <v/>
      </c>
      <c r="F17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7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70" s="12" t="str">
        <f>IF(PaymentSchedule3[[#This Row],[PMT NO]]&lt;&gt;"",PaymentSchedule3[[#This Row],[TOTAL PAYMENT]]-PaymentSchedule3[[#This Row],[INTEREST]],"")</f>
        <v/>
      </c>
      <c r="I170" s="12" t="str">
        <f>IF(PaymentSchedule3[[#This Row],[PMT NO]]&lt;&gt;"",PaymentSchedule3[[#This Row],[BEGINNING BALANCE]]*(InterestRate/PaymentsPerYear),"")</f>
        <v/>
      </c>
      <c r="J17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70" s="12" t="str">
        <f>IF(PaymentSchedule3[[#This Row],[PMT NO]]&lt;&gt;"",SUM(INDEX(PaymentSchedule3[INTEREST],1,1):PaymentSchedule3[[#This Row],[INTEREST]]),"")</f>
        <v/>
      </c>
      <c r="L170" s="12"/>
    </row>
    <row r="171" spans="2:12" x14ac:dyDescent="0.3">
      <c r="B171" s="9" t="str">
        <f>IF(LoanIsGood,IF(ROW()-ROW(PaymentSchedule3[[#Headers],[PMT NO]])&gt;ScheduledNumberOfPayments,"",ROW()-ROW(PaymentSchedule3[[#Headers],[PMT NO]])),"")</f>
        <v/>
      </c>
      <c r="C171" s="11" t="str">
        <f>IF(PaymentSchedule3[[#This Row],[PMT NO]]&lt;&gt;"",EOMONTH(LoanStartDate,ROW(PaymentSchedule3[[#This Row],[PMT NO]])-ROW(PaymentSchedule3[[#Headers],[PMT NO]])-2)+DAY(LoanStartDate),"")</f>
        <v/>
      </c>
      <c r="D17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71" s="12" t="str">
        <f>IF(PaymentSchedule3[[#This Row],[PMT NO]]&lt;&gt;"",ScheduledPayment,"")</f>
        <v/>
      </c>
      <c r="F17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7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71" s="12" t="str">
        <f>IF(PaymentSchedule3[[#This Row],[PMT NO]]&lt;&gt;"",PaymentSchedule3[[#This Row],[TOTAL PAYMENT]]-PaymentSchedule3[[#This Row],[INTEREST]],"")</f>
        <v/>
      </c>
      <c r="I171" s="12" t="str">
        <f>IF(PaymentSchedule3[[#This Row],[PMT NO]]&lt;&gt;"",PaymentSchedule3[[#This Row],[BEGINNING BALANCE]]*(InterestRate/PaymentsPerYear),"")</f>
        <v/>
      </c>
      <c r="J17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71" s="12" t="str">
        <f>IF(PaymentSchedule3[[#This Row],[PMT NO]]&lt;&gt;"",SUM(INDEX(PaymentSchedule3[INTEREST],1,1):PaymentSchedule3[[#This Row],[INTEREST]]),"")</f>
        <v/>
      </c>
      <c r="L171" s="12"/>
    </row>
    <row r="172" spans="2:12" x14ac:dyDescent="0.3">
      <c r="B172" s="9" t="str">
        <f>IF(LoanIsGood,IF(ROW()-ROW(PaymentSchedule3[[#Headers],[PMT NO]])&gt;ScheduledNumberOfPayments,"",ROW()-ROW(PaymentSchedule3[[#Headers],[PMT NO]])),"")</f>
        <v/>
      </c>
      <c r="C172" s="11" t="str">
        <f>IF(PaymentSchedule3[[#This Row],[PMT NO]]&lt;&gt;"",EOMONTH(LoanStartDate,ROW(PaymentSchedule3[[#This Row],[PMT NO]])-ROW(PaymentSchedule3[[#Headers],[PMT NO]])-2)+DAY(LoanStartDate),"")</f>
        <v/>
      </c>
      <c r="D17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72" s="12" t="str">
        <f>IF(PaymentSchedule3[[#This Row],[PMT NO]]&lt;&gt;"",ScheduledPayment,"")</f>
        <v/>
      </c>
      <c r="F17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7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72" s="12" t="str">
        <f>IF(PaymentSchedule3[[#This Row],[PMT NO]]&lt;&gt;"",PaymentSchedule3[[#This Row],[TOTAL PAYMENT]]-PaymentSchedule3[[#This Row],[INTEREST]],"")</f>
        <v/>
      </c>
      <c r="I172" s="12" t="str">
        <f>IF(PaymentSchedule3[[#This Row],[PMT NO]]&lt;&gt;"",PaymentSchedule3[[#This Row],[BEGINNING BALANCE]]*(InterestRate/PaymentsPerYear),"")</f>
        <v/>
      </c>
      <c r="J17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72" s="12" t="str">
        <f>IF(PaymentSchedule3[[#This Row],[PMT NO]]&lt;&gt;"",SUM(INDEX(PaymentSchedule3[INTEREST],1,1):PaymentSchedule3[[#This Row],[INTEREST]]),"")</f>
        <v/>
      </c>
      <c r="L172" s="12"/>
    </row>
    <row r="173" spans="2:12" x14ac:dyDescent="0.3">
      <c r="B173" s="9" t="str">
        <f>IF(LoanIsGood,IF(ROW()-ROW(PaymentSchedule3[[#Headers],[PMT NO]])&gt;ScheduledNumberOfPayments,"",ROW()-ROW(PaymentSchedule3[[#Headers],[PMT NO]])),"")</f>
        <v/>
      </c>
      <c r="C173" s="11" t="str">
        <f>IF(PaymentSchedule3[[#This Row],[PMT NO]]&lt;&gt;"",EOMONTH(LoanStartDate,ROW(PaymentSchedule3[[#This Row],[PMT NO]])-ROW(PaymentSchedule3[[#Headers],[PMT NO]])-2)+DAY(LoanStartDate),"")</f>
        <v/>
      </c>
      <c r="D17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73" s="12" t="str">
        <f>IF(PaymentSchedule3[[#This Row],[PMT NO]]&lt;&gt;"",ScheduledPayment,"")</f>
        <v/>
      </c>
      <c r="F17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7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73" s="12" t="str">
        <f>IF(PaymentSchedule3[[#This Row],[PMT NO]]&lt;&gt;"",PaymentSchedule3[[#This Row],[TOTAL PAYMENT]]-PaymentSchedule3[[#This Row],[INTEREST]],"")</f>
        <v/>
      </c>
      <c r="I173" s="12" t="str">
        <f>IF(PaymentSchedule3[[#This Row],[PMT NO]]&lt;&gt;"",PaymentSchedule3[[#This Row],[BEGINNING BALANCE]]*(InterestRate/PaymentsPerYear),"")</f>
        <v/>
      </c>
      <c r="J17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73" s="12" t="str">
        <f>IF(PaymentSchedule3[[#This Row],[PMT NO]]&lt;&gt;"",SUM(INDEX(PaymentSchedule3[INTEREST],1,1):PaymentSchedule3[[#This Row],[INTEREST]]),"")</f>
        <v/>
      </c>
      <c r="L173" s="12"/>
    </row>
    <row r="174" spans="2:12" x14ac:dyDescent="0.3">
      <c r="B174" s="9" t="str">
        <f>IF(LoanIsGood,IF(ROW()-ROW(PaymentSchedule3[[#Headers],[PMT NO]])&gt;ScheduledNumberOfPayments,"",ROW()-ROW(PaymentSchedule3[[#Headers],[PMT NO]])),"")</f>
        <v/>
      </c>
      <c r="C174" s="11" t="str">
        <f>IF(PaymentSchedule3[[#This Row],[PMT NO]]&lt;&gt;"",EOMONTH(LoanStartDate,ROW(PaymentSchedule3[[#This Row],[PMT NO]])-ROW(PaymentSchedule3[[#Headers],[PMT NO]])-2)+DAY(LoanStartDate),"")</f>
        <v/>
      </c>
      <c r="D17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74" s="12" t="str">
        <f>IF(PaymentSchedule3[[#This Row],[PMT NO]]&lt;&gt;"",ScheduledPayment,"")</f>
        <v/>
      </c>
      <c r="F17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7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74" s="12" t="str">
        <f>IF(PaymentSchedule3[[#This Row],[PMT NO]]&lt;&gt;"",PaymentSchedule3[[#This Row],[TOTAL PAYMENT]]-PaymentSchedule3[[#This Row],[INTEREST]],"")</f>
        <v/>
      </c>
      <c r="I174" s="12" t="str">
        <f>IF(PaymentSchedule3[[#This Row],[PMT NO]]&lt;&gt;"",PaymentSchedule3[[#This Row],[BEGINNING BALANCE]]*(InterestRate/PaymentsPerYear),"")</f>
        <v/>
      </c>
      <c r="J17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74" s="12" t="str">
        <f>IF(PaymentSchedule3[[#This Row],[PMT NO]]&lt;&gt;"",SUM(INDEX(PaymentSchedule3[INTEREST],1,1):PaymentSchedule3[[#This Row],[INTEREST]]),"")</f>
        <v/>
      </c>
      <c r="L174" s="12"/>
    </row>
    <row r="175" spans="2:12" x14ac:dyDescent="0.3">
      <c r="B175" s="9" t="str">
        <f>IF(LoanIsGood,IF(ROW()-ROW(PaymentSchedule3[[#Headers],[PMT NO]])&gt;ScheduledNumberOfPayments,"",ROW()-ROW(PaymentSchedule3[[#Headers],[PMT NO]])),"")</f>
        <v/>
      </c>
      <c r="C175" s="11" t="str">
        <f>IF(PaymentSchedule3[[#This Row],[PMT NO]]&lt;&gt;"",EOMONTH(LoanStartDate,ROW(PaymentSchedule3[[#This Row],[PMT NO]])-ROW(PaymentSchedule3[[#Headers],[PMT NO]])-2)+DAY(LoanStartDate),"")</f>
        <v/>
      </c>
      <c r="D17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75" s="12" t="str">
        <f>IF(PaymentSchedule3[[#This Row],[PMT NO]]&lt;&gt;"",ScheduledPayment,"")</f>
        <v/>
      </c>
      <c r="F17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7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75" s="12" t="str">
        <f>IF(PaymentSchedule3[[#This Row],[PMT NO]]&lt;&gt;"",PaymentSchedule3[[#This Row],[TOTAL PAYMENT]]-PaymentSchedule3[[#This Row],[INTEREST]],"")</f>
        <v/>
      </c>
      <c r="I175" s="12" t="str">
        <f>IF(PaymentSchedule3[[#This Row],[PMT NO]]&lt;&gt;"",PaymentSchedule3[[#This Row],[BEGINNING BALANCE]]*(InterestRate/PaymentsPerYear),"")</f>
        <v/>
      </c>
      <c r="J17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75" s="12" t="str">
        <f>IF(PaymentSchedule3[[#This Row],[PMT NO]]&lt;&gt;"",SUM(INDEX(PaymentSchedule3[INTEREST],1,1):PaymentSchedule3[[#This Row],[INTEREST]]),"")</f>
        <v/>
      </c>
      <c r="L175" s="12"/>
    </row>
    <row r="176" spans="2:12" x14ac:dyDescent="0.3">
      <c r="B176" s="9" t="str">
        <f>IF(LoanIsGood,IF(ROW()-ROW(PaymentSchedule3[[#Headers],[PMT NO]])&gt;ScheduledNumberOfPayments,"",ROW()-ROW(PaymentSchedule3[[#Headers],[PMT NO]])),"")</f>
        <v/>
      </c>
      <c r="C176" s="11" t="str">
        <f>IF(PaymentSchedule3[[#This Row],[PMT NO]]&lt;&gt;"",EOMONTH(LoanStartDate,ROW(PaymentSchedule3[[#This Row],[PMT NO]])-ROW(PaymentSchedule3[[#Headers],[PMT NO]])-2)+DAY(LoanStartDate),"")</f>
        <v/>
      </c>
      <c r="D17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76" s="12" t="str">
        <f>IF(PaymentSchedule3[[#This Row],[PMT NO]]&lt;&gt;"",ScheduledPayment,"")</f>
        <v/>
      </c>
      <c r="F17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7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76" s="12" t="str">
        <f>IF(PaymentSchedule3[[#This Row],[PMT NO]]&lt;&gt;"",PaymentSchedule3[[#This Row],[TOTAL PAYMENT]]-PaymentSchedule3[[#This Row],[INTEREST]],"")</f>
        <v/>
      </c>
      <c r="I176" s="12" t="str">
        <f>IF(PaymentSchedule3[[#This Row],[PMT NO]]&lt;&gt;"",PaymentSchedule3[[#This Row],[BEGINNING BALANCE]]*(InterestRate/PaymentsPerYear),"")</f>
        <v/>
      </c>
      <c r="J17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76" s="12" t="str">
        <f>IF(PaymentSchedule3[[#This Row],[PMT NO]]&lt;&gt;"",SUM(INDEX(PaymentSchedule3[INTEREST],1,1):PaymentSchedule3[[#This Row],[INTEREST]]),"")</f>
        <v/>
      </c>
      <c r="L176" s="12"/>
    </row>
    <row r="177" spans="2:12" x14ac:dyDescent="0.3">
      <c r="B177" s="9" t="str">
        <f>IF(LoanIsGood,IF(ROW()-ROW(PaymentSchedule3[[#Headers],[PMT NO]])&gt;ScheduledNumberOfPayments,"",ROW()-ROW(PaymentSchedule3[[#Headers],[PMT NO]])),"")</f>
        <v/>
      </c>
      <c r="C177" s="11" t="str">
        <f>IF(PaymentSchedule3[[#This Row],[PMT NO]]&lt;&gt;"",EOMONTH(LoanStartDate,ROW(PaymentSchedule3[[#This Row],[PMT NO]])-ROW(PaymentSchedule3[[#Headers],[PMT NO]])-2)+DAY(LoanStartDate),"")</f>
        <v/>
      </c>
      <c r="D17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77" s="12" t="str">
        <f>IF(PaymentSchedule3[[#This Row],[PMT NO]]&lt;&gt;"",ScheduledPayment,"")</f>
        <v/>
      </c>
      <c r="F17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7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77" s="12" t="str">
        <f>IF(PaymentSchedule3[[#This Row],[PMT NO]]&lt;&gt;"",PaymentSchedule3[[#This Row],[TOTAL PAYMENT]]-PaymentSchedule3[[#This Row],[INTEREST]],"")</f>
        <v/>
      </c>
      <c r="I177" s="12" t="str">
        <f>IF(PaymentSchedule3[[#This Row],[PMT NO]]&lt;&gt;"",PaymentSchedule3[[#This Row],[BEGINNING BALANCE]]*(InterestRate/PaymentsPerYear),"")</f>
        <v/>
      </c>
      <c r="J17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77" s="12" t="str">
        <f>IF(PaymentSchedule3[[#This Row],[PMT NO]]&lt;&gt;"",SUM(INDEX(PaymentSchedule3[INTEREST],1,1):PaymentSchedule3[[#This Row],[INTEREST]]),"")</f>
        <v/>
      </c>
      <c r="L177" s="12"/>
    </row>
    <row r="178" spans="2:12" x14ac:dyDescent="0.3">
      <c r="B178" s="9" t="str">
        <f>IF(LoanIsGood,IF(ROW()-ROW(PaymentSchedule3[[#Headers],[PMT NO]])&gt;ScheduledNumberOfPayments,"",ROW()-ROW(PaymentSchedule3[[#Headers],[PMT NO]])),"")</f>
        <v/>
      </c>
      <c r="C178" s="11" t="str">
        <f>IF(PaymentSchedule3[[#This Row],[PMT NO]]&lt;&gt;"",EOMONTH(LoanStartDate,ROW(PaymentSchedule3[[#This Row],[PMT NO]])-ROW(PaymentSchedule3[[#Headers],[PMT NO]])-2)+DAY(LoanStartDate),"")</f>
        <v/>
      </c>
      <c r="D17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78" s="12" t="str">
        <f>IF(PaymentSchedule3[[#This Row],[PMT NO]]&lt;&gt;"",ScheduledPayment,"")</f>
        <v/>
      </c>
      <c r="F17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7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78" s="12" t="str">
        <f>IF(PaymentSchedule3[[#This Row],[PMT NO]]&lt;&gt;"",PaymentSchedule3[[#This Row],[TOTAL PAYMENT]]-PaymentSchedule3[[#This Row],[INTEREST]],"")</f>
        <v/>
      </c>
      <c r="I178" s="12" t="str">
        <f>IF(PaymentSchedule3[[#This Row],[PMT NO]]&lt;&gt;"",PaymentSchedule3[[#This Row],[BEGINNING BALANCE]]*(InterestRate/PaymentsPerYear),"")</f>
        <v/>
      </c>
      <c r="J17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78" s="12" t="str">
        <f>IF(PaymentSchedule3[[#This Row],[PMT NO]]&lt;&gt;"",SUM(INDEX(PaymentSchedule3[INTEREST],1,1):PaymentSchedule3[[#This Row],[INTEREST]]),"")</f>
        <v/>
      </c>
      <c r="L178" s="12"/>
    </row>
    <row r="179" spans="2:12" x14ac:dyDescent="0.3">
      <c r="B179" s="9" t="str">
        <f>IF(LoanIsGood,IF(ROW()-ROW(PaymentSchedule3[[#Headers],[PMT NO]])&gt;ScheduledNumberOfPayments,"",ROW()-ROW(PaymentSchedule3[[#Headers],[PMT NO]])),"")</f>
        <v/>
      </c>
      <c r="C179" s="11" t="str">
        <f>IF(PaymentSchedule3[[#This Row],[PMT NO]]&lt;&gt;"",EOMONTH(LoanStartDate,ROW(PaymentSchedule3[[#This Row],[PMT NO]])-ROW(PaymentSchedule3[[#Headers],[PMT NO]])-2)+DAY(LoanStartDate),"")</f>
        <v/>
      </c>
      <c r="D17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79" s="12" t="str">
        <f>IF(PaymentSchedule3[[#This Row],[PMT NO]]&lt;&gt;"",ScheduledPayment,"")</f>
        <v/>
      </c>
      <c r="F17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7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79" s="12" t="str">
        <f>IF(PaymentSchedule3[[#This Row],[PMT NO]]&lt;&gt;"",PaymentSchedule3[[#This Row],[TOTAL PAYMENT]]-PaymentSchedule3[[#This Row],[INTEREST]],"")</f>
        <v/>
      </c>
      <c r="I179" s="12" t="str">
        <f>IF(PaymentSchedule3[[#This Row],[PMT NO]]&lt;&gt;"",PaymentSchedule3[[#This Row],[BEGINNING BALANCE]]*(InterestRate/PaymentsPerYear),"")</f>
        <v/>
      </c>
      <c r="J17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79" s="12" t="str">
        <f>IF(PaymentSchedule3[[#This Row],[PMT NO]]&lt;&gt;"",SUM(INDEX(PaymentSchedule3[INTEREST],1,1):PaymentSchedule3[[#This Row],[INTEREST]]),"")</f>
        <v/>
      </c>
      <c r="L179" s="12"/>
    </row>
    <row r="180" spans="2:12" x14ac:dyDescent="0.3">
      <c r="B180" s="9" t="str">
        <f>IF(LoanIsGood,IF(ROW()-ROW(PaymentSchedule3[[#Headers],[PMT NO]])&gt;ScheduledNumberOfPayments,"",ROW()-ROW(PaymentSchedule3[[#Headers],[PMT NO]])),"")</f>
        <v/>
      </c>
      <c r="C180" s="11" t="str">
        <f>IF(PaymentSchedule3[[#This Row],[PMT NO]]&lt;&gt;"",EOMONTH(LoanStartDate,ROW(PaymentSchedule3[[#This Row],[PMT NO]])-ROW(PaymentSchedule3[[#Headers],[PMT NO]])-2)+DAY(LoanStartDate),"")</f>
        <v/>
      </c>
      <c r="D18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80" s="12" t="str">
        <f>IF(PaymentSchedule3[[#This Row],[PMT NO]]&lt;&gt;"",ScheduledPayment,"")</f>
        <v/>
      </c>
      <c r="F18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8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80" s="12" t="str">
        <f>IF(PaymentSchedule3[[#This Row],[PMT NO]]&lt;&gt;"",PaymentSchedule3[[#This Row],[TOTAL PAYMENT]]-PaymentSchedule3[[#This Row],[INTEREST]],"")</f>
        <v/>
      </c>
      <c r="I180" s="12" t="str">
        <f>IF(PaymentSchedule3[[#This Row],[PMT NO]]&lt;&gt;"",PaymentSchedule3[[#This Row],[BEGINNING BALANCE]]*(InterestRate/PaymentsPerYear),"")</f>
        <v/>
      </c>
      <c r="J18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80" s="12" t="str">
        <f>IF(PaymentSchedule3[[#This Row],[PMT NO]]&lt;&gt;"",SUM(INDEX(PaymentSchedule3[INTEREST],1,1):PaymentSchedule3[[#This Row],[INTEREST]]),"")</f>
        <v/>
      </c>
      <c r="L180" s="12"/>
    </row>
    <row r="181" spans="2:12" x14ac:dyDescent="0.3">
      <c r="B181" s="9" t="str">
        <f>IF(LoanIsGood,IF(ROW()-ROW(PaymentSchedule3[[#Headers],[PMT NO]])&gt;ScheduledNumberOfPayments,"",ROW()-ROW(PaymentSchedule3[[#Headers],[PMT NO]])),"")</f>
        <v/>
      </c>
      <c r="C181" s="11" t="str">
        <f>IF(PaymentSchedule3[[#This Row],[PMT NO]]&lt;&gt;"",EOMONTH(LoanStartDate,ROW(PaymentSchedule3[[#This Row],[PMT NO]])-ROW(PaymentSchedule3[[#Headers],[PMT NO]])-2)+DAY(LoanStartDate),"")</f>
        <v/>
      </c>
      <c r="D18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81" s="12" t="str">
        <f>IF(PaymentSchedule3[[#This Row],[PMT NO]]&lt;&gt;"",ScheduledPayment,"")</f>
        <v/>
      </c>
      <c r="F18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8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81" s="12" t="str">
        <f>IF(PaymentSchedule3[[#This Row],[PMT NO]]&lt;&gt;"",PaymentSchedule3[[#This Row],[TOTAL PAYMENT]]-PaymentSchedule3[[#This Row],[INTEREST]],"")</f>
        <v/>
      </c>
      <c r="I181" s="12" t="str">
        <f>IF(PaymentSchedule3[[#This Row],[PMT NO]]&lt;&gt;"",PaymentSchedule3[[#This Row],[BEGINNING BALANCE]]*(InterestRate/PaymentsPerYear),"")</f>
        <v/>
      </c>
      <c r="J18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81" s="12" t="str">
        <f>IF(PaymentSchedule3[[#This Row],[PMT NO]]&lt;&gt;"",SUM(INDEX(PaymentSchedule3[INTEREST],1,1):PaymentSchedule3[[#This Row],[INTEREST]]),"")</f>
        <v/>
      </c>
      <c r="L181" s="12"/>
    </row>
    <row r="182" spans="2:12" x14ac:dyDescent="0.3">
      <c r="B182" s="9" t="str">
        <f>IF(LoanIsGood,IF(ROW()-ROW(PaymentSchedule3[[#Headers],[PMT NO]])&gt;ScheduledNumberOfPayments,"",ROW()-ROW(PaymentSchedule3[[#Headers],[PMT NO]])),"")</f>
        <v/>
      </c>
      <c r="C182" s="11" t="str">
        <f>IF(PaymentSchedule3[[#This Row],[PMT NO]]&lt;&gt;"",EOMONTH(LoanStartDate,ROW(PaymentSchedule3[[#This Row],[PMT NO]])-ROW(PaymentSchedule3[[#Headers],[PMT NO]])-2)+DAY(LoanStartDate),"")</f>
        <v/>
      </c>
      <c r="D18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82" s="12" t="str">
        <f>IF(PaymentSchedule3[[#This Row],[PMT NO]]&lt;&gt;"",ScheduledPayment,"")</f>
        <v/>
      </c>
      <c r="F18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8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82" s="12" t="str">
        <f>IF(PaymentSchedule3[[#This Row],[PMT NO]]&lt;&gt;"",PaymentSchedule3[[#This Row],[TOTAL PAYMENT]]-PaymentSchedule3[[#This Row],[INTEREST]],"")</f>
        <v/>
      </c>
      <c r="I182" s="12" t="str">
        <f>IF(PaymentSchedule3[[#This Row],[PMT NO]]&lt;&gt;"",PaymentSchedule3[[#This Row],[BEGINNING BALANCE]]*(InterestRate/PaymentsPerYear),"")</f>
        <v/>
      </c>
      <c r="J18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82" s="12" t="str">
        <f>IF(PaymentSchedule3[[#This Row],[PMT NO]]&lt;&gt;"",SUM(INDEX(PaymentSchedule3[INTEREST],1,1):PaymentSchedule3[[#This Row],[INTEREST]]),"")</f>
        <v/>
      </c>
      <c r="L182" s="12"/>
    </row>
    <row r="183" spans="2:12" x14ac:dyDescent="0.3">
      <c r="B183" s="9" t="str">
        <f>IF(LoanIsGood,IF(ROW()-ROW(PaymentSchedule3[[#Headers],[PMT NO]])&gt;ScheduledNumberOfPayments,"",ROW()-ROW(PaymentSchedule3[[#Headers],[PMT NO]])),"")</f>
        <v/>
      </c>
      <c r="C183" s="11" t="str">
        <f>IF(PaymentSchedule3[[#This Row],[PMT NO]]&lt;&gt;"",EOMONTH(LoanStartDate,ROW(PaymentSchedule3[[#This Row],[PMT NO]])-ROW(PaymentSchedule3[[#Headers],[PMT NO]])-2)+DAY(LoanStartDate),"")</f>
        <v/>
      </c>
      <c r="D18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83" s="12" t="str">
        <f>IF(PaymentSchedule3[[#This Row],[PMT NO]]&lt;&gt;"",ScheduledPayment,"")</f>
        <v/>
      </c>
      <c r="F18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8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83" s="12" t="str">
        <f>IF(PaymentSchedule3[[#This Row],[PMT NO]]&lt;&gt;"",PaymentSchedule3[[#This Row],[TOTAL PAYMENT]]-PaymentSchedule3[[#This Row],[INTEREST]],"")</f>
        <v/>
      </c>
      <c r="I183" s="12" t="str">
        <f>IF(PaymentSchedule3[[#This Row],[PMT NO]]&lt;&gt;"",PaymentSchedule3[[#This Row],[BEGINNING BALANCE]]*(InterestRate/PaymentsPerYear),"")</f>
        <v/>
      </c>
      <c r="J18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83" s="12" t="str">
        <f>IF(PaymentSchedule3[[#This Row],[PMT NO]]&lt;&gt;"",SUM(INDEX(PaymentSchedule3[INTEREST],1,1):PaymentSchedule3[[#This Row],[INTEREST]]),"")</f>
        <v/>
      </c>
      <c r="L183" s="12"/>
    </row>
    <row r="184" spans="2:12" x14ac:dyDescent="0.3">
      <c r="B184" s="9" t="str">
        <f>IF(LoanIsGood,IF(ROW()-ROW(PaymentSchedule3[[#Headers],[PMT NO]])&gt;ScheduledNumberOfPayments,"",ROW()-ROW(PaymentSchedule3[[#Headers],[PMT NO]])),"")</f>
        <v/>
      </c>
      <c r="C184" s="11" t="str">
        <f>IF(PaymentSchedule3[[#This Row],[PMT NO]]&lt;&gt;"",EOMONTH(LoanStartDate,ROW(PaymentSchedule3[[#This Row],[PMT NO]])-ROW(PaymentSchedule3[[#Headers],[PMT NO]])-2)+DAY(LoanStartDate),"")</f>
        <v/>
      </c>
      <c r="D18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84" s="12" t="str">
        <f>IF(PaymentSchedule3[[#This Row],[PMT NO]]&lt;&gt;"",ScheduledPayment,"")</f>
        <v/>
      </c>
      <c r="F18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8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84" s="12" t="str">
        <f>IF(PaymentSchedule3[[#This Row],[PMT NO]]&lt;&gt;"",PaymentSchedule3[[#This Row],[TOTAL PAYMENT]]-PaymentSchedule3[[#This Row],[INTEREST]],"")</f>
        <v/>
      </c>
      <c r="I184" s="12" t="str">
        <f>IF(PaymentSchedule3[[#This Row],[PMT NO]]&lt;&gt;"",PaymentSchedule3[[#This Row],[BEGINNING BALANCE]]*(InterestRate/PaymentsPerYear),"")</f>
        <v/>
      </c>
      <c r="J18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84" s="12" t="str">
        <f>IF(PaymentSchedule3[[#This Row],[PMT NO]]&lt;&gt;"",SUM(INDEX(PaymentSchedule3[INTEREST],1,1):PaymentSchedule3[[#This Row],[INTEREST]]),"")</f>
        <v/>
      </c>
      <c r="L184" s="12"/>
    </row>
    <row r="185" spans="2:12" x14ac:dyDescent="0.3">
      <c r="B185" s="9" t="str">
        <f>IF(LoanIsGood,IF(ROW()-ROW(PaymentSchedule3[[#Headers],[PMT NO]])&gt;ScheduledNumberOfPayments,"",ROW()-ROW(PaymentSchedule3[[#Headers],[PMT NO]])),"")</f>
        <v/>
      </c>
      <c r="C185" s="11" t="str">
        <f>IF(PaymentSchedule3[[#This Row],[PMT NO]]&lt;&gt;"",EOMONTH(LoanStartDate,ROW(PaymentSchedule3[[#This Row],[PMT NO]])-ROW(PaymentSchedule3[[#Headers],[PMT NO]])-2)+DAY(LoanStartDate),"")</f>
        <v/>
      </c>
      <c r="D18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85" s="12" t="str">
        <f>IF(PaymentSchedule3[[#This Row],[PMT NO]]&lt;&gt;"",ScheduledPayment,"")</f>
        <v/>
      </c>
      <c r="F18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8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85" s="12" t="str">
        <f>IF(PaymentSchedule3[[#This Row],[PMT NO]]&lt;&gt;"",PaymentSchedule3[[#This Row],[TOTAL PAYMENT]]-PaymentSchedule3[[#This Row],[INTEREST]],"")</f>
        <v/>
      </c>
      <c r="I185" s="12" t="str">
        <f>IF(PaymentSchedule3[[#This Row],[PMT NO]]&lt;&gt;"",PaymentSchedule3[[#This Row],[BEGINNING BALANCE]]*(InterestRate/PaymentsPerYear),"")</f>
        <v/>
      </c>
      <c r="J18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85" s="12" t="str">
        <f>IF(PaymentSchedule3[[#This Row],[PMT NO]]&lt;&gt;"",SUM(INDEX(PaymentSchedule3[INTEREST],1,1):PaymentSchedule3[[#This Row],[INTEREST]]),"")</f>
        <v/>
      </c>
      <c r="L185" s="12"/>
    </row>
    <row r="186" spans="2:12" x14ac:dyDescent="0.3">
      <c r="B186" s="9" t="str">
        <f>IF(LoanIsGood,IF(ROW()-ROW(PaymentSchedule3[[#Headers],[PMT NO]])&gt;ScheduledNumberOfPayments,"",ROW()-ROW(PaymentSchedule3[[#Headers],[PMT NO]])),"")</f>
        <v/>
      </c>
      <c r="C186" s="11" t="str">
        <f>IF(PaymentSchedule3[[#This Row],[PMT NO]]&lt;&gt;"",EOMONTH(LoanStartDate,ROW(PaymentSchedule3[[#This Row],[PMT NO]])-ROW(PaymentSchedule3[[#Headers],[PMT NO]])-2)+DAY(LoanStartDate),"")</f>
        <v/>
      </c>
      <c r="D18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86" s="12" t="str">
        <f>IF(PaymentSchedule3[[#This Row],[PMT NO]]&lt;&gt;"",ScheduledPayment,"")</f>
        <v/>
      </c>
      <c r="F18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8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86" s="12" t="str">
        <f>IF(PaymentSchedule3[[#This Row],[PMT NO]]&lt;&gt;"",PaymentSchedule3[[#This Row],[TOTAL PAYMENT]]-PaymentSchedule3[[#This Row],[INTEREST]],"")</f>
        <v/>
      </c>
      <c r="I186" s="12" t="str">
        <f>IF(PaymentSchedule3[[#This Row],[PMT NO]]&lt;&gt;"",PaymentSchedule3[[#This Row],[BEGINNING BALANCE]]*(InterestRate/PaymentsPerYear),"")</f>
        <v/>
      </c>
      <c r="J18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86" s="12" t="str">
        <f>IF(PaymentSchedule3[[#This Row],[PMT NO]]&lt;&gt;"",SUM(INDEX(PaymentSchedule3[INTEREST],1,1):PaymentSchedule3[[#This Row],[INTEREST]]),"")</f>
        <v/>
      </c>
      <c r="L186" s="12"/>
    </row>
    <row r="187" spans="2:12" x14ac:dyDescent="0.3">
      <c r="B187" s="9" t="str">
        <f>IF(LoanIsGood,IF(ROW()-ROW(PaymentSchedule3[[#Headers],[PMT NO]])&gt;ScheduledNumberOfPayments,"",ROW()-ROW(PaymentSchedule3[[#Headers],[PMT NO]])),"")</f>
        <v/>
      </c>
      <c r="C187" s="11" t="str">
        <f>IF(PaymentSchedule3[[#This Row],[PMT NO]]&lt;&gt;"",EOMONTH(LoanStartDate,ROW(PaymentSchedule3[[#This Row],[PMT NO]])-ROW(PaymentSchedule3[[#Headers],[PMT NO]])-2)+DAY(LoanStartDate),"")</f>
        <v/>
      </c>
      <c r="D18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87" s="12" t="str">
        <f>IF(PaymentSchedule3[[#This Row],[PMT NO]]&lt;&gt;"",ScheduledPayment,"")</f>
        <v/>
      </c>
      <c r="F18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8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87" s="12" t="str">
        <f>IF(PaymentSchedule3[[#This Row],[PMT NO]]&lt;&gt;"",PaymentSchedule3[[#This Row],[TOTAL PAYMENT]]-PaymentSchedule3[[#This Row],[INTEREST]],"")</f>
        <v/>
      </c>
      <c r="I187" s="12" t="str">
        <f>IF(PaymentSchedule3[[#This Row],[PMT NO]]&lt;&gt;"",PaymentSchedule3[[#This Row],[BEGINNING BALANCE]]*(InterestRate/PaymentsPerYear),"")</f>
        <v/>
      </c>
      <c r="J18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87" s="12" t="str">
        <f>IF(PaymentSchedule3[[#This Row],[PMT NO]]&lt;&gt;"",SUM(INDEX(PaymentSchedule3[INTEREST],1,1):PaymentSchedule3[[#This Row],[INTEREST]]),"")</f>
        <v/>
      </c>
      <c r="L187" s="12"/>
    </row>
    <row r="188" spans="2:12" x14ac:dyDescent="0.3">
      <c r="B188" s="9" t="str">
        <f>IF(LoanIsGood,IF(ROW()-ROW(PaymentSchedule3[[#Headers],[PMT NO]])&gt;ScheduledNumberOfPayments,"",ROW()-ROW(PaymentSchedule3[[#Headers],[PMT NO]])),"")</f>
        <v/>
      </c>
      <c r="C188" s="11" t="str">
        <f>IF(PaymentSchedule3[[#This Row],[PMT NO]]&lt;&gt;"",EOMONTH(LoanStartDate,ROW(PaymentSchedule3[[#This Row],[PMT NO]])-ROW(PaymentSchedule3[[#Headers],[PMT NO]])-2)+DAY(LoanStartDate),"")</f>
        <v/>
      </c>
      <c r="D18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88" s="12" t="str">
        <f>IF(PaymentSchedule3[[#This Row],[PMT NO]]&lt;&gt;"",ScheduledPayment,"")</f>
        <v/>
      </c>
      <c r="F18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8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88" s="12" t="str">
        <f>IF(PaymentSchedule3[[#This Row],[PMT NO]]&lt;&gt;"",PaymentSchedule3[[#This Row],[TOTAL PAYMENT]]-PaymentSchedule3[[#This Row],[INTEREST]],"")</f>
        <v/>
      </c>
      <c r="I188" s="12" t="str">
        <f>IF(PaymentSchedule3[[#This Row],[PMT NO]]&lt;&gt;"",PaymentSchedule3[[#This Row],[BEGINNING BALANCE]]*(InterestRate/PaymentsPerYear),"")</f>
        <v/>
      </c>
      <c r="J18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88" s="12" t="str">
        <f>IF(PaymentSchedule3[[#This Row],[PMT NO]]&lt;&gt;"",SUM(INDEX(PaymentSchedule3[INTEREST],1,1):PaymentSchedule3[[#This Row],[INTEREST]]),"")</f>
        <v/>
      </c>
      <c r="L188" s="12"/>
    </row>
    <row r="189" spans="2:12" x14ac:dyDescent="0.3">
      <c r="B189" s="9" t="str">
        <f>IF(LoanIsGood,IF(ROW()-ROW(PaymentSchedule3[[#Headers],[PMT NO]])&gt;ScheduledNumberOfPayments,"",ROW()-ROW(PaymentSchedule3[[#Headers],[PMT NO]])),"")</f>
        <v/>
      </c>
      <c r="C189" s="11" t="str">
        <f>IF(PaymentSchedule3[[#This Row],[PMT NO]]&lt;&gt;"",EOMONTH(LoanStartDate,ROW(PaymentSchedule3[[#This Row],[PMT NO]])-ROW(PaymentSchedule3[[#Headers],[PMT NO]])-2)+DAY(LoanStartDate),"")</f>
        <v/>
      </c>
      <c r="D18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89" s="12" t="str">
        <f>IF(PaymentSchedule3[[#This Row],[PMT NO]]&lt;&gt;"",ScheduledPayment,"")</f>
        <v/>
      </c>
      <c r="F18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8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89" s="12" t="str">
        <f>IF(PaymentSchedule3[[#This Row],[PMT NO]]&lt;&gt;"",PaymentSchedule3[[#This Row],[TOTAL PAYMENT]]-PaymentSchedule3[[#This Row],[INTEREST]],"")</f>
        <v/>
      </c>
      <c r="I189" s="12" t="str">
        <f>IF(PaymentSchedule3[[#This Row],[PMT NO]]&lt;&gt;"",PaymentSchedule3[[#This Row],[BEGINNING BALANCE]]*(InterestRate/PaymentsPerYear),"")</f>
        <v/>
      </c>
      <c r="J18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89" s="12" t="str">
        <f>IF(PaymentSchedule3[[#This Row],[PMT NO]]&lt;&gt;"",SUM(INDEX(PaymentSchedule3[INTEREST],1,1):PaymentSchedule3[[#This Row],[INTEREST]]),"")</f>
        <v/>
      </c>
      <c r="L189" s="12"/>
    </row>
    <row r="190" spans="2:12" x14ac:dyDescent="0.3">
      <c r="B190" s="9" t="str">
        <f>IF(LoanIsGood,IF(ROW()-ROW(PaymentSchedule3[[#Headers],[PMT NO]])&gt;ScheduledNumberOfPayments,"",ROW()-ROW(PaymentSchedule3[[#Headers],[PMT NO]])),"")</f>
        <v/>
      </c>
      <c r="C190" s="11" t="str">
        <f>IF(PaymentSchedule3[[#This Row],[PMT NO]]&lt;&gt;"",EOMONTH(LoanStartDate,ROW(PaymentSchedule3[[#This Row],[PMT NO]])-ROW(PaymentSchedule3[[#Headers],[PMT NO]])-2)+DAY(LoanStartDate),"")</f>
        <v/>
      </c>
      <c r="D19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90" s="12" t="str">
        <f>IF(PaymentSchedule3[[#This Row],[PMT NO]]&lt;&gt;"",ScheduledPayment,"")</f>
        <v/>
      </c>
      <c r="F19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9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90" s="12" t="str">
        <f>IF(PaymentSchedule3[[#This Row],[PMT NO]]&lt;&gt;"",PaymentSchedule3[[#This Row],[TOTAL PAYMENT]]-PaymentSchedule3[[#This Row],[INTEREST]],"")</f>
        <v/>
      </c>
      <c r="I190" s="12" t="str">
        <f>IF(PaymentSchedule3[[#This Row],[PMT NO]]&lt;&gt;"",PaymentSchedule3[[#This Row],[BEGINNING BALANCE]]*(InterestRate/PaymentsPerYear),"")</f>
        <v/>
      </c>
      <c r="J19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90" s="12" t="str">
        <f>IF(PaymentSchedule3[[#This Row],[PMT NO]]&lt;&gt;"",SUM(INDEX(PaymentSchedule3[INTEREST],1,1):PaymentSchedule3[[#This Row],[INTEREST]]),"")</f>
        <v/>
      </c>
      <c r="L190" s="12"/>
    </row>
    <row r="191" spans="2:12" x14ac:dyDescent="0.3">
      <c r="B191" s="9" t="str">
        <f>IF(LoanIsGood,IF(ROW()-ROW(PaymentSchedule3[[#Headers],[PMT NO]])&gt;ScheduledNumberOfPayments,"",ROW()-ROW(PaymentSchedule3[[#Headers],[PMT NO]])),"")</f>
        <v/>
      </c>
      <c r="C191" s="11" t="str">
        <f>IF(PaymentSchedule3[[#This Row],[PMT NO]]&lt;&gt;"",EOMONTH(LoanStartDate,ROW(PaymentSchedule3[[#This Row],[PMT NO]])-ROW(PaymentSchedule3[[#Headers],[PMT NO]])-2)+DAY(LoanStartDate),"")</f>
        <v/>
      </c>
      <c r="D19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91" s="12" t="str">
        <f>IF(PaymentSchedule3[[#This Row],[PMT NO]]&lt;&gt;"",ScheduledPayment,"")</f>
        <v/>
      </c>
      <c r="F19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9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91" s="12" t="str">
        <f>IF(PaymentSchedule3[[#This Row],[PMT NO]]&lt;&gt;"",PaymentSchedule3[[#This Row],[TOTAL PAYMENT]]-PaymentSchedule3[[#This Row],[INTEREST]],"")</f>
        <v/>
      </c>
      <c r="I191" s="12" t="str">
        <f>IF(PaymentSchedule3[[#This Row],[PMT NO]]&lt;&gt;"",PaymentSchedule3[[#This Row],[BEGINNING BALANCE]]*(InterestRate/PaymentsPerYear),"")</f>
        <v/>
      </c>
      <c r="J19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91" s="12" t="str">
        <f>IF(PaymentSchedule3[[#This Row],[PMT NO]]&lt;&gt;"",SUM(INDEX(PaymentSchedule3[INTEREST],1,1):PaymentSchedule3[[#This Row],[INTEREST]]),"")</f>
        <v/>
      </c>
      <c r="L191" s="12"/>
    </row>
    <row r="192" spans="2:12" x14ac:dyDescent="0.3">
      <c r="B192" s="9" t="str">
        <f>IF(LoanIsGood,IF(ROW()-ROW(PaymentSchedule3[[#Headers],[PMT NO]])&gt;ScheduledNumberOfPayments,"",ROW()-ROW(PaymentSchedule3[[#Headers],[PMT NO]])),"")</f>
        <v/>
      </c>
      <c r="C192" s="11" t="str">
        <f>IF(PaymentSchedule3[[#This Row],[PMT NO]]&lt;&gt;"",EOMONTH(LoanStartDate,ROW(PaymentSchedule3[[#This Row],[PMT NO]])-ROW(PaymentSchedule3[[#Headers],[PMT NO]])-2)+DAY(LoanStartDate),"")</f>
        <v/>
      </c>
      <c r="D19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92" s="12" t="str">
        <f>IF(PaymentSchedule3[[#This Row],[PMT NO]]&lt;&gt;"",ScheduledPayment,"")</f>
        <v/>
      </c>
      <c r="F19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9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92" s="12" t="str">
        <f>IF(PaymentSchedule3[[#This Row],[PMT NO]]&lt;&gt;"",PaymentSchedule3[[#This Row],[TOTAL PAYMENT]]-PaymentSchedule3[[#This Row],[INTEREST]],"")</f>
        <v/>
      </c>
      <c r="I192" s="12" t="str">
        <f>IF(PaymentSchedule3[[#This Row],[PMT NO]]&lt;&gt;"",PaymentSchedule3[[#This Row],[BEGINNING BALANCE]]*(InterestRate/PaymentsPerYear),"")</f>
        <v/>
      </c>
      <c r="J19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92" s="12" t="str">
        <f>IF(PaymentSchedule3[[#This Row],[PMT NO]]&lt;&gt;"",SUM(INDEX(PaymentSchedule3[INTEREST],1,1):PaymentSchedule3[[#This Row],[INTEREST]]),"")</f>
        <v/>
      </c>
      <c r="L192" s="12"/>
    </row>
    <row r="193" spans="2:12" x14ac:dyDescent="0.3">
      <c r="B193" s="9" t="str">
        <f>IF(LoanIsGood,IF(ROW()-ROW(PaymentSchedule3[[#Headers],[PMT NO]])&gt;ScheduledNumberOfPayments,"",ROW()-ROW(PaymentSchedule3[[#Headers],[PMT NO]])),"")</f>
        <v/>
      </c>
      <c r="C193" s="11" t="str">
        <f>IF(PaymentSchedule3[[#This Row],[PMT NO]]&lt;&gt;"",EOMONTH(LoanStartDate,ROW(PaymentSchedule3[[#This Row],[PMT NO]])-ROW(PaymentSchedule3[[#Headers],[PMT NO]])-2)+DAY(LoanStartDate),"")</f>
        <v/>
      </c>
      <c r="D19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93" s="12" t="str">
        <f>IF(PaymentSchedule3[[#This Row],[PMT NO]]&lt;&gt;"",ScheduledPayment,"")</f>
        <v/>
      </c>
      <c r="F19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9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93" s="12" t="str">
        <f>IF(PaymentSchedule3[[#This Row],[PMT NO]]&lt;&gt;"",PaymentSchedule3[[#This Row],[TOTAL PAYMENT]]-PaymentSchedule3[[#This Row],[INTEREST]],"")</f>
        <v/>
      </c>
      <c r="I193" s="12" t="str">
        <f>IF(PaymentSchedule3[[#This Row],[PMT NO]]&lt;&gt;"",PaymentSchedule3[[#This Row],[BEGINNING BALANCE]]*(InterestRate/PaymentsPerYear),"")</f>
        <v/>
      </c>
      <c r="J19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93" s="12" t="str">
        <f>IF(PaymentSchedule3[[#This Row],[PMT NO]]&lt;&gt;"",SUM(INDEX(PaymentSchedule3[INTEREST],1,1):PaymentSchedule3[[#This Row],[INTEREST]]),"")</f>
        <v/>
      </c>
      <c r="L193" s="12"/>
    </row>
    <row r="194" spans="2:12" x14ac:dyDescent="0.3">
      <c r="B194" s="9" t="str">
        <f>IF(LoanIsGood,IF(ROW()-ROW(PaymentSchedule3[[#Headers],[PMT NO]])&gt;ScheduledNumberOfPayments,"",ROW()-ROW(PaymentSchedule3[[#Headers],[PMT NO]])),"")</f>
        <v/>
      </c>
      <c r="C194" s="11" t="str">
        <f>IF(PaymentSchedule3[[#This Row],[PMT NO]]&lt;&gt;"",EOMONTH(LoanStartDate,ROW(PaymentSchedule3[[#This Row],[PMT NO]])-ROW(PaymentSchedule3[[#Headers],[PMT NO]])-2)+DAY(LoanStartDate),"")</f>
        <v/>
      </c>
      <c r="D19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94" s="12" t="str">
        <f>IF(PaymentSchedule3[[#This Row],[PMT NO]]&lt;&gt;"",ScheduledPayment,"")</f>
        <v/>
      </c>
      <c r="F19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9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94" s="12" t="str">
        <f>IF(PaymentSchedule3[[#This Row],[PMT NO]]&lt;&gt;"",PaymentSchedule3[[#This Row],[TOTAL PAYMENT]]-PaymentSchedule3[[#This Row],[INTEREST]],"")</f>
        <v/>
      </c>
      <c r="I194" s="12" t="str">
        <f>IF(PaymentSchedule3[[#This Row],[PMT NO]]&lt;&gt;"",PaymentSchedule3[[#This Row],[BEGINNING BALANCE]]*(InterestRate/PaymentsPerYear),"")</f>
        <v/>
      </c>
      <c r="J19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94" s="12" t="str">
        <f>IF(PaymentSchedule3[[#This Row],[PMT NO]]&lt;&gt;"",SUM(INDEX(PaymentSchedule3[INTEREST],1,1):PaymentSchedule3[[#This Row],[INTEREST]]),"")</f>
        <v/>
      </c>
      <c r="L194" s="12"/>
    </row>
    <row r="195" spans="2:12" x14ac:dyDescent="0.3">
      <c r="B195" s="9" t="str">
        <f>IF(LoanIsGood,IF(ROW()-ROW(PaymentSchedule3[[#Headers],[PMT NO]])&gt;ScheduledNumberOfPayments,"",ROW()-ROW(PaymentSchedule3[[#Headers],[PMT NO]])),"")</f>
        <v/>
      </c>
      <c r="C195" s="11" t="str">
        <f>IF(PaymentSchedule3[[#This Row],[PMT NO]]&lt;&gt;"",EOMONTH(LoanStartDate,ROW(PaymentSchedule3[[#This Row],[PMT NO]])-ROW(PaymentSchedule3[[#Headers],[PMT NO]])-2)+DAY(LoanStartDate),"")</f>
        <v/>
      </c>
      <c r="D19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95" s="12" t="str">
        <f>IF(PaymentSchedule3[[#This Row],[PMT NO]]&lt;&gt;"",ScheduledPayment,"")</f>
        <v/>
      </c>
      <c r="F19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9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95" s="12" t="str">
        <f>IF(PaymentSchedule3[[#This Row],[PMT NO]]&lt;&gt;"",PaymentSchedule3[[#This Row],[TOTAL PAYMENT]]-PaymentSchedule3[[#This Row],[INTEREST]],"")</f>
        <v/>
      </c>
      <c r="I195" s="12" t="str">
        <f>IF(PaymentSchedule3[[#This Row],[PMT NO]]&lt;&gt;"",PaymentSchedule3[[#This Row],[BEGINNING BALANCE]]*(InterestRate/PaymentsPerYear),"")</f>
        <v/>
      </c>
      <c r="J19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95" s="12" t="str">
        <f>IF(PaymentSchedule3[[#This Row],[PMT NO]]&lt;&gt;"",SUM(INDEX(PaymentSchedule3[INTEREST],1,1):PaymentSchedule3[[#This Row],[INTEREST]]),"")</f>
        <v/>
      </c>
      <c r="L195" s="12"/>
    </row>
    <row r="196" spans="2:12" x14ac:dyDescent="0.3">
      <c r="B196" s="9" t="str">
        <f>IF(LoanIsGood,IF(ROW()-ROW(PaymentSchedule3[[#Headers],[PMT NO]])&gt;ScheduledNumberOfPayments,"",ROW()-ROW(PaymentSchedule3[[#Headers],[PMT NO]])),"")</f>
        <v/>
      </c>
      <c r="C196" s="11" t="str">
        <f>IF(PaymentSchedule3[[#This Row],[PMT NO]]&lt;&gt;"",EOMONTH(LoanStartDate,ROW(PaymentSchedule3[[#This Row],[PMT NO]])-ROW(PaymentSchedule3[[#Headers],[PMT NO]])-2)+DAY(LoanStartDate),"")</f>
        <v/>
      </c>
      <c r="D19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96" s="12" t="str">
        <f>IF(PaymentSchedule3[[#This Row],[PMT NO]]&lt;&gt;"",ScheduledPayment,"")</f>
        <v/>
      </c>
      <c r="F19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9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96" s="12" t="str">
        <f>IF(PaymentSchedule3[[#This Row],[PMT NO]]&lt;&gt;"",PaymentSchedule3[[#This Row],[TOTAL PAYMENT]]-PaymentSchedule3[[#This Row],[INTEREST]],"")</f>
        <v/>
      </c>
      <c r="I196" s="12" t="str">
        <f>IF(PaymentSchedule3[[#This Row],[PMT NO]]&lt;&gt;"",PaymentSchedule3[[#This Row],[BEGINNING BALANCE]]*(InterestRate/PaymentsPerYear),"")</f>
        <v/>
      </c>
      <c r="J19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96" s="12" t="str">
        <f>IF(PaymentSchedule3[[#This Row],[PMT NO]]&lt;&gt;"",SUM(INDEX(PaymentSchedule3[INTEREST],1,1):PaymentSchedule3[[#This Row],[INTEREST]]),"")</f>
        <v/>
      </c>
      <c r="L196" s="12"/>
    </row>
    <row r="197" spans="2:12" x14ac:dyDescent="0.3">
      <c r="B197" s="9" t="str">
        <f>IF(LoanIsGood,IF(ROW()-ROW(PaymentSchedule3[[#Headers],[PMT NO]])&gt;ScheduledNumberOfPayments,"",ROW()-ROW(PaymentSchedule3[[#Headers],[PMT NO]])),"")</f>
        <v/>
      </c>
      <c r="C197" s="11" t="str">
        <f>IF(PaymentSchedule3[[#This Row],[PMT NO]]&lt;&gt;"",EOMONTH(LoanStartDate,ROW(PaymentSchedule3[[#This Row],[PMT NO]])-ROW(PaymentSchedule3[[#Headers],[PMT NO]])-2)+DAY(LoanStartDate),"")</f>
        <v/>
      </c>
      <c r="D19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97" s="12" t="str">
        <f>IF(PaymentSchedule3[[#This Row],[PMT NO]]&lt;&gt;"",ScheduledPayment,"")</f>
        <v/>
      </c>
      <c r="F19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9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97" s="12" t="str">
        <f>IF(PaymentSchedule3[[#This Row],[PMT NO]]&lt;&gt;"",PaymentSchedule3[[#This Row],[TOTAL PAYMENT]]-PaymentSchedule3[[#This Row],[INTEREST]],"")</f>
        <v/>
      </c>
      <c r="I197" s="12" t="str">
        <f>IF(PaymentSchedule3[[#This Row],[PMT NO]]&lt;&gt;"",PaymentSchedule3[[#This Row],[BEGINNING BALANCE]]*(InterestRate/PaymentsPerYear),"")</f>
        <v/>
      </c>
      <c r="J19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97" s="12" t="str">
        <f>IF(PaymentSchedule3[[#This Row],[PMT NO]]&lt;&gt;"",SUM(INDEX(PaymentSchedule3[INTEREST],1,1):PaymentSchedule3[[#This Row],[INTEREST]]),"")</f>
        <v/>
      </c>
      <c r="L197" s="12"/>
    </row>
    <row r="198" spans="2:12" x14ac:dyDescent="0.3">
      <c r="B198" s="9" t="str">
        <f>IF(LoanIsGood,IF(ROW()-ROW(PaymentSchedule3[[#Headers],[PMT NO]])&gt;ScheduledNumberOfPayments,"",ROW()-ROW(PaymentSchedule3[[#Headers],[PMT NO]])),"")</f>
        <v/>
      </c>
      <c r="C198" s="11" t="str">
        <f>IF(PaymentSchedule3[[#This Row],[PMT NO]]&lt;&gt;"",EOMONTH(LoanStartDate,ROW(PaymentSchedule3[[#This Row],[PMT NO]])-ROW(PaymentSchedule3[[#Headers],[PMT NO]])-2)+DAY(LoanStartDate),"")</f>
        <v/>
      </c>
      <c r="D19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98" s="12" t="str">
        <f>IF(PaymentSchedule3[[#This Row],[PMT NO]]&lt;&gt;"",ScheduledPayment,"")</f>
        <v/>
      </c>
      <c r="F19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9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98" s="12" t="str">
        <f>IF(PaymentSchedule3[[#This Row],[PMT NO]]&lt;&gt;"",PaymentSchedule3[[#This Row],[TOTAL PAYMENT]]-PaymentSchedule3[[#This Row],[INTEREST]],"")</f>
        <v/>
      </c>
      <c r="I198" s="12" t="str">
        <f>IF(PaymentSchedule3[[#This Row],[PMT NO]]&lt;&gt;"",PaymentSchedule3[[#This Row],[BEGINNING BALANCE]]*(InterestRate/PaymentsPerYear),"")</f>
        <v/>
      </c>
      <c r="J19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98" s="12" t="str">
        <f>IF(PaymentSchedule3[[#This Row],[PMT NO]]&lt;&gt;"",SUM(INDEX(PaymentSchedule3[INTEREST],1,1):PaymentSchedule3[[#This Row],[INTEREST]]),"")</f>
        <v/>
      </c>
      <c r="L198" s="12"/>
    </row>
    <row r="199" spans="2:12" x14ac:dyDescent="0.3">
      <c r="B199" s="9" t="str">
        <f>IF(LoanIsGood,IF(ROW()-ROW(PaymentSchedule3[[#Headers],[PMT NO]])&gt;ScheduledNumberOfPayments,"",ROW()-ROW(PaymentSchedule3[[#Headers],[PMT NO]])),"")</f>
        <v/>
      </c>
      <c r="C199" s="11" t="str">
        <f>IF(PaymentSchedule3[[#This Row],[PMT NO]]&lt;&gt;"",EOMONTH(LoanStartDate,ROW(PaymentSchedule3[[#This Row],[PMT NO]])-ROW(PaymentSchedule3[[#Headers],[PMT NO]])-2)+DAY(LoanStartDate),"")</f>
        <v/>
      </c>
      <c r="D19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199" s="12" t="str">
        <f>IF(PaymentSchedule3[[#This Row],[PMT NO]]&lt;&gt;"",ScheduledPayment,"")</f>
        <v/>
      </c>
      <c r="F19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19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199" s="12" t="str">
        <f>IF(PaymentSchedule3[[#This Row],[PMT NO]]&lt;&gt;"",PaymentSchedule3[[#This Row],[TOTAL PAYMENT]]-PaymentSchedule3[[#This Row],[INTEREST]],"")</f>
        <v/>
      </c>
      <c r="I199" s="12" t="str">
        <f>IF(PaymentSchedule3[[#This Row],[PMT NO]]&lt;&gt;"",PaymentSchedule3[[#This Row],[BEGINNING BALANCE]]*(InterestRate/PaymentsPerYear),"")</f>
        <v/>
      </c>
      <c r="J19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199" s="12" t="str">
        <f>IF(PaymentSchedule3[[#This Row],[PMT NO]]&lt;&gt;"",SUM(INDEX(PaymentSchedule3[INTEREST],1,1):PaymentSchedule3[[#This Row],[INTEREST]]),"")</f>
        <v/>
      </c>
      <c r="L199" s="12"/>
    </row>
    <row r="200" spans="2:12" x14ac:dyDescent="0.3">
      <c r="B200" s="9" t="str">
        <f>IF(LoanIsGood,IF(ROW()-ROW(PaymentSchedule3[[#Headers],[PMT NO]])&gt;ScheduledNumberOfPayments,"",ROW()-ROW(PaymentSchedule3[[#Headers],[PMT NO]])),"")</f>
        <v/>
      </c>
      <c r="C200" s="11" t="str">
        <f>IF(PaymentSchedule3[[#This Row],[PMT NO]]&lt;&gt;"",EOMONTH(LoanStartDate,ROW(PaymentSchedule3[[#This Row],[PMT NO]])-ROW(PaymentSchedule3[[#Headers],[PMT NO]])-2)+DAY(LoanStartDate),"")</f>
        <v/>
      </c>
      <c r="D20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00" s="12" t="str">
        <f>IF(PaymentSchedule3[[#This Row],[PMT NO]]&lt;&gt;"",ScheduledPayment,"")</f>
        <v/>
      </c>
      <c r="F20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0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00" s="12" t="str">
        <f>IF(PaymentSchedule3[[#This Row],[PMT NO]]&lt;&gt;"",PaymentSchedule3[[#This Row],[TOTAL PAYMENT]]-PaymentSchedule3[[#This Row],[INTEREST]],"")</f>
        <v/>
      </c>
      <c r="I200" s="12" t="str">
        <f>IF(PaymentSchedule3[[#This Row],[PMT NO]]&lt;&gt;"",PaymentSchedule3[[#This Row],[BEGINNING BALANCE]]*(InterestRate/PaymentsPerYear),"")</f>
        <v/>
      </c>
      <c r="J20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00" s="12" t="str">
        <f>IF(PaymentSchedule3[[#This Row],[PMT NO]]&lt;&gt;"",SUM(INDEX(PaymentSchedule3[INTEREST],1,1):PaymentSchedule3[[#This Row],[INTEREST]]),"")</f>
        <v/>
      </c>
      <c r="L200" s="12"/>
    </row>
    <row r="201" spans="2:12" x14ac:dyDescent="0.3">
      <c r="B201" s="9" t="str">
        <f>IF(LoanIsGood,IF(ROW()-ROW(PaymentSchedule3[[#Headers],[PMT NO]])&gt;ScheduledNumberOfPayments,"",ROW()-ROW(PaymentSchedule3[[#Headers],[PMT NO]])),"")</f>
        <v/>
      </c>
      <c r="C201" s="11" t="str">
        <f>IF(PaymentSchedule3[[#This Row],[PMT NO]]&lt;&gt;"",EOMONTH(LoanStartDate,ROW(PaymentSchedule3[[#This Row],[PMT NO]])-ROW(PaymentSchedule3[[#Headers],[PMT NO]])-2)+DAY(LoanStartDate),"")</f>
        <v/>
      </c>
      <c r="D20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01" s="12" t="str">
        <f>IF(PaymentSchedule3[[#This Row],[PMT NO]]&lt;&gt;"",ScheduledPayment,"")</f>
        <v/>
      </c>
      <c r="F20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0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01" s="12" t="str">
        <f>IF(PaymentSchedule3[[#This Row],[PMT NO]]&lt;&gt;"",PaymentSchedule3[[#This Row],[TOTAL PAYMENT]]-PaymentSchedule3[[#This Row],[INTEREST]],"")</f>
        <v/>
      </c>
      <c r="I201" s="12" t="str">
        <f>IF(PaymentSchedule3[[#This Row],[PMT NO]]&lt;&gt;"",PaymentSchedule3[[#This Row],[BEGINNING BALANCE]]*(InterestRate/PaymentsPerYear),"")</f>
        <v/>
      </c>
      <c r="J20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01" s="12" t="str">
        <f>IF(PaymentSchedule3[[#This Row],[PMT NO]]&lt;&gt;"",SUM(INDEX(PaymentSchedule3[INTEREST],1,1):PaymentSchedule3[[#This Row],[INTEREST]]),"")</f>
        <v/>
      </c>
      <c r="L201" s="12"/>
    </row>
    <row r="202" spans="2:12" x14ac:dyDescent="0.3">
      <c r="B202" s="9" t="str">
        <f>IF(LoanIsGood,IF(ROW()-ROW(PaymentSchedule3[[#Headers],[PMT NO]])&gt;ScheduledNumberOfPayments,"",ROW()-ROW(PaymentSchedule3[[#Headers],[PMT NO]])),"")</f>
        <v/>
      </c>
      <c r="C202" s="11" t="str">
        <f>IF(PaymentSchedule3[[#This Row],[PMT NO]]&lt;&gt;"",EOMONTH(LoanStartDate,ROW(PaymentSchedule3[[#This Row],[PMT NO]])-ROW(PaymentSchedule3[[#Headers],[PMT NO]])-2)+DAY(LoanStartDate),"")</f>
        <v/>
      </c>
      <c r="D20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02" s="12" t="str">
        <f>IF(PaymentSchedule3[[#This Row],[PMT NO]]&lt;&gt;"",ScheduledPayment,"")</f>
        <v/>
      </c>
      <c r="F20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0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02" s="12" t="str">
        <f>IF(PaymentSchedule3[[#This Row],[PMT NO]]&lt;&gt;"",PaymentSchedule3[[#This Row],[TOTAL PAYMENT]]-PaymentSchedule3[[#This Row],[INTEREST]],"")</f>
        <v/>
      </c>
      <c r="I202" s="12" t="str">
        <f>IF(PaymentSchedule3[[#This Row],[PMT NO]]&lt;&gt;"",PaymentSchedule3[[#This Row],[BEGINNING BALANCE]]*(InterestRate/PaymentsPerYear),"")</f>
        <v/>
      </c>
      <c r="J20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02" s="12" t="str">
        <f>IF(PaymentSchedule3[[#This Row],[PMT NO]]&lt;&gt;"",SUM(INDEX(PaymentSchedule3[INTEREST],1,1):PaymentSchedule3[[#This Row],[INTEREST]]),"")</f>
        <v/>
      </c>
      <c r="L202" s="12"/>
    </row>
    <row r="203" spans="2:12" x14ac:dyDescent="0.3">
      <c r="B203" s="9" t="str">
        <f>IF(LoanIsGood,IF(ROW()-ROW(PaymentSchedule3[[#Headers],[PMT NO]])&gt;ScheduledNumberOfPayments,"",ROW()-ROW(PaymentSchedule3[[#Headers],[PMT NO]])),"")</f>
        <v/>
      </c>
      <c r="C203" s="11" t="str">
        <f>IF(PaymentSchedule3[[#This Row],[PMT NO]]&lt;&gt;"",EOMONTH(LoanStartDate,ROW(PaymentSchedule3[[#This Row],[PMT NO]])-ROW(PaymentSchedule3[[#Headers],[PMT NO]])-2)+DAY(LoanStartDate),"")</f>
        <v/>
      </c>
      <c r="D20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03" s="12" t="str">
        <f>IF(PaymentSchedule3[[#This Row],[PMT NO]]&lt;&gt;"",ScheduledPayment,"")</f>
        <v/>
      </c>
      <c r="F20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0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03" s="12" t="str">
        <f>IF(PaymentSchedule3[[#This Row],[PMT NO]]&lt;&gt;"",PaymentSchedule3[[#This Row],[TOTAL PAYMENT]]-PaymentSchedule3[[#This Row],[INTEREST]],"")</f>
        <v/>
      </c>
      <c r="I203" s="12" t="str">
        <f>IF(PaymentSchedule3[[#This Row],[PMT NO]]&lt;&gt;"",PaymentSchedule3[[#This Row],[BEGINNING BALANCE]]*(InterestRate/PaymentsPerYear),"")</f>
        <v/>
      </c>
      <c r="J20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03" s="12" t="str">
        <f>IF(PaymentSchedule3[[#This Row],[PMT NO]]&lt;&gt;"",SUM(INDEX(PaymentSchedule3[INTEREST],1,1):PaymentSchedule3[[#This Row],[INTEREST]]),"")</f>
        <v/>
      </c>
      <c r="L203" s="12"/>
    </row>
    <row r="204" spans="2:12" x14ac:dyDescent="0.3">
      <c r="B204" s="9" t="str">
        <f>IF(LoanIsGood,IF(ROW()-ROW(PaymentSchedule3[[#Headers],[PMT NO]])&gt;ScheduledNumberOfPayments,"",ROW()-ROW(PaymentSchedule3[[#Headers],[PMT NO]])),"")</f>
        <v/>
      </c>
      <c r="C204" s="11" t="str">
        <f>IF(PaymentSchedule3[[#This Row],[PMT NO]]&lt;&gt;"",EOMONTH(LoanStartDate,ROW(PaymentSchedule3[[#This Row],[PMT NO]])-ROW(PaymentSchedule3[[#Headers],[PMT NO]])-2)+DAY(LoanStartDate),"")</f>
        <v/>
      </c>
      <c r="D20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04" s="12" t="str">
        <f>IF(PaymentSchedule3[[#This Row],[PMT NO]]&lt;&gt;"",ScheduledPayment,"")</f>
        <v/>
      </c>
      <c r="F20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0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04" s="12" t="str">
        <f>IF(PaymentSchedule3[[#This Row],[PMT NO]]&lt;&gt;"",PaymentSchedule3[[#This Row],[TOTAL PAYMENT]]-PaymentSchedule3[[#This Row],[INTEREST]],"")</f>
        <v/>
      </c>
      <c r="I204" s="12" t="str">
        <f>IF(PaymentSchedule3[[#This Row],[PMT NO]]&lt;&gt;"",PaymentSchedule3[[#This Row],[BEGINNING BALANCE]]*(InterestRate/PaymentsPerYear),"")</f>
        <v/>
      </c>
      <c r="J20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04" s="12" t="str">
        <f>IF(PaymentSchedule3[[#This Row],[PMT NO]]&lt;&gt;"",SUM(INDEX(PaymentSchedule3[INTEREST],1,1):PaymentSchedule3[[#This Row],[INTEREST]]),"")</f>
        <v/>
      </c>
      <c r="L204" s="12"/>
    </row>
    <row r="205" spans="2:12" x14ac:dyDescent="0.3">
      <c r="B205" s="9" t="str">
        <f>IF(LoanIsGood,IF(ROW()-ROW(PaymentSchedule3[[#Headers],[PMT NO]])&gt;ScheduledNumberOfPayments,"",ROW()-ROW(PaymentSchedule3[[#Headers],[PMT NO]])),"")</f>
        <v/>
      </c>
      <c r="C205" s="11" t="str">
        <f>IF(PaymentSchedule3[[#This Row],[PMT NO]]&lt;&gt;"",EOMONTH(LoanStartDate,ROW(PaymentSchedule3[[#This Row],[PMT NO]])-ROW(PaymentSchedule3[[#Headers],[PMT NO]])-2)+DAY(LoanStartDate),"")</f>
        <v/>
      </c>
      <c r="D20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05" s="12" t="str">
        <f>IF(PaymentSchedule3[[#This Row],[PMT NO]]&lt;&gt;"",ScheduledPayment,"")</f>
        <v/>
      </c>
      <c r="F20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0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05" s="12" t="str">
        <f>IF(PaymentSchedule3[[#This Row],[PMT NO]]&lt;&gt;"",PaymentSchedule3[[#This Row],[TOTAL PAYMENT]]-PaymentSchedule3[[#This Row],[INTEREST]],"")</f>
        <v/>
      </c>
      <c r="I205" s="12" t="str">
        <f>IF(PaymentSchedule3[[#This Row],[PMT NO]]&lt;&gt;"",PaymentSchedule3[[#This Row],[BEGINNING BALANCE]]*(InterestRate/PaymentsPerYear),"")</f>
        <v/>
      </c>
      <c r="J20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05" s="12" t="str">
        <f>IF(PaymentSchedule3[[#This Row],[PMT NO]]&lt;&gt;"",SUM(INDEX(PaymentSchedule3[INTEREST],1,1):PaymentSchedule3[[#This Row],[INTEREST]]),"")</f>
        <v/>
      </c>
      <c r="L205" s="12"/>
    </row>
    <row r="206" spans="2:12" x14ac:dyDescent="0.3">
      <c r="B206" s="9" t="str">
        <f>IF(LoanIsGood,IF(ROW()-ROW(PaymentSchedule3[[#Headers],[PMT NO]])&gt;ScheduledNumberOfPayments,"",ROW()-ROW(PaymentSchedule3[[#Headers],[PMT NO]])),"")</f>
        <v/>
      </c>
      <c r="C206" s="11" t="str">
        <f>IF(PaymentSchedule3[[#This Row],[PMT NO]]&lt;&gt;"",EOMONTH(LoanStartDate,ROW(PaymentSchedule3[[#This Row],[PMT NO]])-ROW(PaymentSchedule3[[#Headers],[PMT NO]])-2)+DAY(LoanStartDate),"")</f>
        <v/>
      </c>
      <c r="D20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06" s="12" t="str">
        <f>IF(PaymentSchedule3[[#This Row],[PMT NO]]&lt;&gt;"",ScheduledPayment,"")</f>
        <v/>
      </c>
      <c r="F20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0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06" s="12" t="str">
        <f>IF(PaymentSchedule3[[#This Row],[PMT NO]]&lt;&gt;"",PaymentSchedule3[[#This Row],[TOTAL PAYMENT]]-PaymentSchedule3[[#This Row],[INTEREST]],"")</f>
        <v/>
      </c>
      <c r="I206" s="12" t="str">
        <f>IF(PaymentSchedule3[[#This Row],[PMT NO]]&lt;&gt;"",PaymentSchedule3[[#This Row],[BEGINNING BALANCE]]*(InterestRate/PaymentsPerYear),"")</f>
        <v/>
      </c>
      <c r="J20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06" s="12" t="str">
        <f>IF(PaymentSchedule3[[#This Row],[PMT NO]]&lt;&gt;"",SUM(INDEX(PaymentSchedule3[INTEREST],1,1):PaymentSchedule3[[#This Row],[INTEREST]]),"")</f>
        <v/>
      </c>
      <c r="L206" s="12"/>
    </row>
    <row r="207" spans="2:12" x14ac:dyDescent="0.3">
      <c r="B207" s="9" t="str">
        <f>IF(LoanIsGood,IF(ROW()-ROW(PaymentSchedule3[[#Headers],[PMT NO]])&gt;ScheduledNumberOfPayments,"",ROW()-ROW(PaymentSchedule3[[#Headers],[PMT NO]])),"")</f>
        <v/>
      </c>
      <c r="C207" s="11" t="str">
        <f>IF(PaymentSchedule3[[#This Row],[PMT NO]]&lt;&gt;"",EOMONTH(LoanStartDate,ROW(PaymentSchedule3[[#This Row],[PMT NO]])-ROW(PaymentSchedule3[[#Headers],[PMT NO]])-2)+DAY(LoanStartDate),"")</f>
        <v/>
      </c>
      <c r="D20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07" s="12" t="str">
        <f>IF(PaymentSchedule3[[#This Row],[PMT NO]]&lt;&gt;"",ScheduledPayment,"")</f>
        <v/>
      </c>
      <c r="F20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0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07" s="12" t="str">
        <f>IF(PaymentSchedule3[[#This Row],[PMT NO]]&lt;&gt;"",PaymentSchedule3[[#This Row],[TOTAL PAYMENT]]-PaymentSchedule3[[#This Row],[INTEREST]],"")</f>
        <v/>
      </c>
      <c r="I207" s="12" t="str">
        <f>IF(PaymentSchedule3[[#This Row],[PMT NO]]&lt;&gt;"",PaymentSchedule3[[#This Row],[BEGINNING BALANCE]]*(InterestRate/PaymentsPerYear),"")</f>
        <v/>
      </c>
      <c r="J20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07" s="12" t="str">
        <f>IF(PaymentSchedule3[[#This Row],[PMT NO]]&lt;&gt;"",SUM(INDEX(PaymentSchedule3[INTEREST],1,1):PaymentSchedule3[[#This Row],[INTEREST]]),"")</f>
        <v/>
      </c>
      <c r="L207" s="12"/>
    </row>
    <row r="208" spans="2:12" x14ac:dyDescent="0.3">
      <c r="B208" s="9" t="str">
        <f>IF(LoanIsGood,IF(ROW()-ROW(PaymentSchedule3[[#Headers],[PMT NO]])&gt;ScheduledNumberOfPayments,"",ROW()-ROW(PaymentSchedule3[[#Headers],[PMT NO]])),"")</f>
        <v/>
      </c>
      <c r="C208" s="11" t="str">
        <f>IF(PaymentSchedule3[[#This Row],[PMT NO]]&lt;&gt;"",EOMONTH(LoanStartDate,ROW(PaymentSchedule3[[#This Row],[PMT NO]])-ROW(PaymentSchedule3[[#Headers],[PMT NO]])-2)+DAY(LoanStartDate),"")</f>
        <v/>
      </c>
      <c r="D20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08" s="12" t="str">
        <f>IF(PaymentSchedule3[[#This Row],[PMT NO]]&lt;&gt;"",ScheduledPayment,"")</f>
        <v/>
      </c>
      <c r="F20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0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08" s="12" t="str">
        <f>IF(PaymentSchedule3[[#This Row],[PMT NO]]&lt;&gt;"",PaymentSchedule3[[#This Row],[TOTAL PAYMENT]]-PaymentSchedule3[[#This Row],[INTEREST]],"")</f>
        <v/>
      </c>
      <c r="I208" s="12" t="str">
        <f>IF(PaymentSchedule3[[#This Row],[PMT NO]]&lt;&gt;"",PaymentSchedule3[[#This Row],[BEGINNING BALANCE]]*(InterestRate/PaymentsPerYear),"")</f>
        <v/>
      </c>
      <c r="J20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08" s="12" t="str">
        <f>IF(PaymentSchedule3[[#This Row],[PMT NO]]&lt;&gt;"",SUM(INDEX(PaymentSchedule3[INTEREST],1,1):PaymentSchedule3[[#This Row],[INTEREST]]),"")</f>
        <v/>
      </c>
      <c r="L208" s="12"/>
    </row>
    <row r="209" spans="2:12" x14ac:dyDescent="0.3">
      <c r="B209" s="9" t="str">
        <f>IF(LoanIsGood,IF(ROW()-ROW(PaymentSchedule3[[#Headers],[PMT NO]])&gt;ScheduledNumberOfPayments,"",ROW()-ROW(PaymentSchedule3[[#Headers],[PMT NO]])),"")</f>
        <v/>
      </c>
      <c r="C209" s="11" t="str">
        <f>IF(PaymentSchedule3[[#This Row],[PMT NO]]&lt;&gt;"",EOMONTH(LoanStartDate,ROW(PaymentSchedule3[[#This Row],[PMT NO]])-ROW(PaymentSchedule3[[#Headers],[PMT NO]])-2)+DAY(LoanStartDate),"")</f>
        <v/>
      </c>
      <c r="D20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09" s="12" t="str">
        <f>IF(PaymentSchedule3[[#This Row],[PMT NO]]&lt;&gt;"",ScheduledPayment,"")</f>
        <v/>
      </c>
      <c r="F20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0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09" s="12" t="str">
        <f>IF(PaymentSchedule3[[#This Row],[PMT NO]]&lt;&gt;"",PaymentSchedule3[[#This Row],[TOTAL PAYMENT]]-PaymentSchedule3[[#This Row],[INTEREST]],"")</f>
        <v/>
      </c>
      <c r="I209" s="12" t="str">
        <f>IF(PaymentSchedule3[[#This Row],[PMT NO]]&lt;&gt;"",PaymentSchedule3[[#This Row],[BEGINNING BALANCE]]*(InterestRate/PaymentsPerYear),"")</f>
        <v/>
      </c>
      <c r="J20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09" s="12" t="str">
        <f>IF(PaymentSchedule3[[#This Row],[PMT NO]]&lt;&gt;"",SUM(INDEX(PaymentSchedule3[INTEREST],1,1):PaymentSchedule3[[#This Row],[INTEREST]]),"")</f>
        <v/>
      </c>
      <c r="L209" s="12"/>
    </row>
    <row r="210" spans="2:12" x14ac:dyDescent="0.3">
      <c r="B210" s="9" t="str">
        <f>IF(LoanIsGood,IF(ROW()-ROW(PaymentSchedule3[[#Headers],[PMT NO]])&gt;ScheduledNumberOfPayments,"",ROW()-ROW(PaymentSchedule3[[#Headers],[PMT NO]])),"")</f>
        <v/>
      </c>
      <c r="C210" s="11" t="str">
        <f>IF(PaymentSchedule3[[#This Row],[PMT NO]]&lt;&gt;"",EOMONTH(LoanStartDate,ROW(PaymentSchedule3[[#This Row],[PMT NO]])-ROW(PaymentSchedule3[[#Headers],[PMT NO]])-2)+DAY(LoanStartDate),"")</f>
        <v/>
      </c>
      <c r="D21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10" s="12" t="str">
        <f>IF(PaymentSchedule3[[#This Row],[PMT NO]]&lt;&gt;"",ScheduledPayment,"")</f>
        <v/>
      </c>
      <c r="F21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1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10" s="12" t="str">
        <f>IF(PaymentSchedule3[[#This Row],[PMT NO]]&lt;&gt;"",PaymentSchedule3[[#This Row],[TOTAL PAYMENT]]-PaymentSchedule3[[#This Row],[INTEREST]],"")</f>
        <v/>
      </c>
      <c r="I210" s="12" t="str">
        <f>IF(PaymentSchedule3[[#This Row],[PMT NO]]&lt;&gt;"",PaymentSchedule3[[#This Row],[BEGINNING BALANCE]]*(InterestRate/PaymentsPerYear),"")</f>
        <v/>
      </c>
      <c r="J21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10" s="12" t="str">
        <f>IF(PaymentSchedule3[[#This Row],[PMT NO]]&lt;&gt;"",SUM(INDEX(PaymentSchedule3[INTEREST],1,1):PaymentSchedule3[[#This Row],[INTEREST]]),"")</f>
        <v/>
      </c>
      <c r="L210" s="12"/>
    </row>
    <row r="211" spans="2:12" x14ac:dyDescent="0.3">
      <c r="B211" s="9" t="str">
        <f>IF(LoanIsGood,IF(ROW()-ROW(PaymentSchedule3[[#Headers],[PMT NO]])&gt;ScheduledNumberOfPayments,"",ROW()-ROW(PaymentSchedule3[[#Headers],[PMT NO]])),"")</f>
        <v/>
      </c>
      <c r="C211" s="11" t="str">
        <f>IF(PaymentSchedule3[[#This Row],[PMT NO]]&lt;&gt;"",EOMONTH(LoanStartDate,ROW(PaymentSchedule3[[#This Row],[PMT NO]])-ROW(PaymentSchedule3[[#Headers],[PMT NO]])-2)+DAY(LoanStartDate),"")</f>
        <v/>
      </c>
      <c r="D21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11" s="12" t="str">
        <f>IF(PaymentSchedule3[[#This Row],[PMT NO]]&lt;&gt;"",ScheduledPayment,"")</f>
        <v/>
      </c>
      <c r="F21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1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11" s="12" t="str">
        <f>IF(PaymentSchedule3[[#This Row],[PMT NO]]&lt;&gt;"",PaymentSchedule3[[#This Row],[TOTAL PAYMENT]]-PaymentSchedule3[[#This Row],[INTEREST]],"")</f>
        <v/>
      </c>
      <c r="I211" s="12" t="str">
        <f>IF(PaymentSchedule3[[#This Row],[PMT NO]]&lt;&gt;"",PaymentSchedule3[[#This Row],[BEGINNING BALANCE]]*(InterestRate/PaymentsPerYear),"")</f>
        <v/>
      </c>
      <c r="J21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11" s="12" t="str">
        <f>IF(PaymentSchedule3[[#This Row],[PMT NO]]&lt;&gt;"",SUM(INDEX(PaymentSchedule3[INTEREST],1,1):PaymentSchedule3[[#This Row],[INTEREST]]),"")</f>
        <v/>
      </c>
      <c r="L211" s="12"/>
    </row>
    <row r="212" spans="2:12" x14ac:dyDescent="0.3">
      <c r="B212" s="9" t="str">
        <f>IF(LoanIsGood,IF(ROW()-ROW(PaymentSchedule3[[#Headers],[PMT NO]])&gt;ScheduledNumberOfPayments,"",ROW()-ROW(PaymentSchedule3[[#Headers],[PMT NO]])),"")</f>
        <v/>
      </c>
      <c r="C212" s="11" t="str">
        <f>IF(PaymentSchedule3[[#This Row],[PMT NO]]&lt;&gt;"",EOMONTH(LoanStartDate,ROW(PaymentSchedule3[[#This Row],[PMT NO]])-ROW(PaymentSchedule3[[#Headers],[PMT NO]])-2)+DAY(LoanStartDate),"")</f>
        <v/>
      </c>
      <c r="D21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12" s="12" t="str">
        <f>IF(PaymentSchedule3[[#This Row],[PMT NO]]&lt;&gt;"",ScheduledPayment,"")</f>
        <v/>
      </c>
      <c r="F21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1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12" s="12" t="str">
        <f>IF(PaymentSchedule3[[#This Row],[PMT NO]]&lt;&gt;"",PaymentSchedule3[[#This Row],[TOTAL PAYMENT]]-PaymentSchedule3[[#This Row],[INTEREST]],"")</f>
        <v/>
      </c>
      <c r="I212" s="12" t="str">
        <f>IF(PaymentSchedule3[[#This Row],[PMT NO]]&lt;&gt;"",PaymentSchedule3[[#This Row],[BEGINNING BALANCE]]*(InterestRate/PaymentsPerYear),"")</f>
        <v/>
      </c>
      <c r="J21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12" s="12" t="str">
        <f>IF(PaymentSchedule3[[#This Row],[PMT NO]]&lt;&gt;"",SUM(INDEX(PaymentSchedule3[INTEREST],1,1):PaymentSchedule3[[#This Row],[INTEREST]]),"")</f>
        <v/>
      </c>
      <c r="L212" s="12"/>
    </row>
    <row r="213" spans="2:12" x14ac:dyDescent="0.3">
      <c r="B213" s="9" t="str">
        <f>IF(LoanIsGood,IF(ROW()-ROW(PaymentSchedule3[[#Headers],[PMT NO]])&gt;ScheduledNumberOfPayments,"",ROW()-ROW(PaymentSchedule3[[#Headers],[PMT NO]])),"")</f>
        <v/>
      </c>
      <c r="C213" s="11" t="str">
        <f>IF(PaymentSchedule3[[#This Row],[PMT NO]]&lt;&gt;"",EOMONTH(LoanStartDate,ROW(PaymentSchedule3[[#This Row],[PMT NO]])-ROW(PaymentSchedule3[[#Headers],[PMT NO]])-2)+DAY(LoanStartDate),"")</f>
        <v/>
      </c>
      <c r="D21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13" s="12" t="str">
        <f>IF(PaymentSchedule3[[#This Row],[PMT NO]]&lt;&gt;"",ScheduledPayment,"")</f>
        <v/>
      </c>
      <c r="F21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1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13" s="12" t="str">
        <f>IF(PaymentSchedule3[[#This Row],[PMT NO]]&lt;&gt;"",PaymentSchedule3[[#This Row],[TOTAL PAYMENT]]-PaymentSchedule3[[#This Row],[INTEREST]],"")</f>
        <v/>
      </c>
      <c r="I213" s="12" t="str">
        <f>IF(PaymentSchedule3[[#This Row],[PMT NO]]&lt;&gt;"",PaymentSchedule3[[#This Row],[BEGINNING BALANCE]]*(InterestRate/PaymentsPerYear),"")</f>
        <v/>
      </c>
      <c r="J21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13" s="12" t="str">
        <f>IF(PaymentSchedule3[[#This Row],[PMT NO]]&lt;&gt;"",SUM(INDEX(PaymentSchedule3[INTEREST],1,1):PaymentSchedule3[[#This Row],[INTEREST]]),"")</f>
        <v/>
      </c>
      <c r="L213" s="12"/>
    </row>
    <row r="214" spans="2:12" x14ac:dyDescent="0.3">
      <c r="B214" s="9" t="str">
        <f>IF(LoanIsGood,IF(ROW()-ROW(PaymentSchedule3[[#Headers],[PMT NO]])&gt;ScheduledNumberOfPayments,"",ROW()-ROW(PaymentSchedule3[[#Headers],[PMT NO]])),"")</f>
        <v/>
      </c>
      <c r="C214" s="11" t="str">
        <f>IF(PaymentSchedule3[[#This Row],[PMT NO]]&lt;&gt;"",EOMONTH(LoanStartDate,ROW(PaymentSchedule3[[#This Row],[PMT NO]])-ROW(PaymentSchedule3[[#Headers],[PMT NO]])-2)+DAY(LoanStartDate),"")</f>
        <v/>
      </c>
      <c r="D21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14" s="12" t="str">
        <f>IF(PaymentSchedule3[[#This Row],[PMT NO]]&lt;&gt;"",ScheduledPayment,"")</f>
        <v/>
      </c>
      <c r="F21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1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14" s="12" t="str">
        <f>IF(PaymentSchedule3[[#This Row],[PMT NO]]&lt;&gt;"",PaymentSchedule3[[#This Row],[TOTAL PAYMENT]]-PaymentSchedule3[[#This Row],[INTEREST]],"")</f>
        <v/>
      </c>
      <c r="I214" s="12" t="str">
        <f>IF(PaymentSchedule3[[#This Row],[PMT NO]]&lt;&gt;"",PaymentSchedule3[[#This Row],[BEGINNING BALANCE]]*(InterestRate/PaymentsPerYear),"")</f>
        <v/>
      </c>
      <c r="J21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14" s="12" t="str">
        <f>IF(PaymentSchedule3[[#This Row],[PMT NO]]&lt;&gt;"",SUM(INDEX(PaymentSchedule3[INTEREST],1,1):PaymentSchedule3[[#This Row],[INTEREST]]),"")</f>
        <v/>
      </c>
      <c r="L214" s="12"/>
    </row>
    <row r="215" spans="2:12" x14ac:dyDescent="0.3">
      <c r="B215" s="9" t="str">
        <f>IF(LoanIsGood,IF(ROW()-ROW(PaymentSchedule3[[#Headers],[PMT NO]])&gt;ScheduledNumberOfPayments,"",ROW()-ROW(PaymentSchedule3[[#Headers],[PMT NO]])),"")</f>
        <v/>
      </c>
      <c r="C215" s="11" t="str">
        <f>IF(PaymentSchedule3[[#This Row],[PMT NO]]&lt;&gt;"",EOMONTH(LoanStartDate,ROW(PaymentSchedule3[[#This Row],[PMT NO]])-ROW(PaymentSchedule3[[#Headers],[PMT NO]])-2)+DAY(LoanStartDate),"")</f>
        <v/>
      </c>
      <c r="D21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15" s="12" t="str">
        <f>IF(PaymentSchedule3[[#This Row],[PMT NO]]&lt;&gt;"",ScheduledPayment,"")</f>
        <v/>
      </c>
      <c r="F21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1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15" s="12" t="str">
        <f>IF(PaymentSchedule3[[#This Row],[PMT NO]]&lt;&gt;"",PaymentSchedule3[[#This Row],[TOTAL PAYMENT]]-PaymentSchedule3[[#This Row],[INTEREST]],"")</f>
        <v/>
      </c>
      <c r="I215" s="12" t="str">
        <f>IF(PaymentSchedule3[[#This Row],[PMT NO]]&lt;&gt;"",PaymentSchedule3[[#This Row],[BEGINNING BALANCE]]*(InterestRate/PaymentsPerYear),"")</f>
        <v/>
      </c>
      <c r="J21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15" s="12" t="str">
        <f>IF(PaymentSchedule3[[#This Row],[PMT NO]]&lt;&gt;"",SUM(INDEX(PaymentSchedule3[INTEREST],1,1):PaymentSchedule3[[#This Row],[INTEREST]]),"")</f>
        <v/>
      </c>
      <c r="L215" s="12"/>
    </row>
    <row r="216" spans="2:12" x14ac:dyDescent="0.3">
      <c r="B216" s="9" t="str">
        <f>IF(LoanIsGood,IF(ROW()-ROW(PaymentSchedule3[[#Headers],[PMT NO]])&gt;ScheduledNumberOfPayments,"",ROW()-ROW(PaymentSchedule3[[#Headers],[PMT NO]])),"")</f>
        <v/>
      </c>
      <c r="C216" s="11" t="str">
        <f>IF(PaymentSchedule3[[#This Row],[PMT NO]]&lt;&gt;"",EOMONTH(LoanStartDate,ROW(PaymentSchedule3[[#This Row],[PMT NO]])-ROW(PaymentSchedule3[[#Headers],[PMT NO]])-2)+DAY(LoanStartDate),"")</f>
        <v/>
      </c>
      <c r="D21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16" s="12" t="str">
        <f>IF(PaymentSchedule3[[#This Row],[PMT NO]]&lt;&gt;"",ScheduledPayment,"")</f>
        <v/>
      </c>
      <c r="F21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1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16" s="12" t="str">
        <f>IF(PaymentSchedule3[[#This Row],[PMT NO]]&lt;&gt;"",PaymentSchedule3[[#This Row],[TOTAL PAYMENT]]-PaymentSchedule3[[#This Row],[INTEREST]],"")</f>
        <v/>
      </c>
      <c r="I216" s="12" t="str">
        <f>IF(PaymentSchedule3[[#This Row],[PMT NO]]&lt;&gt;"",PaymentSchedule3[[#This Row],[BEGINNING BALANCE]]*(InterestRate/PaymentsPerYear),"")</f>
        <v/>
      </c>
      <c r="J21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16" s="12" t="str">
        <f>IF(PaymentSchedule3[[#This Row],[PMT NO]]&lt;&gt;"",SUM(INDEX(PaymentSchedule3[INTEREST],1,1):PaymentSchedule3[[#This Row],[INTEREST]]),"")</f>
        <v/>
      </c>
      <c r="L216" s="12"/>
    </row>
    <row r="217" spans="2:12" x14ac:dyDescent="0.3">
      <c r="B217" s="9" t="str">
        <f>IF(LoanIsGood,IF(ROW()-ROW(PaymentSchedule3[[#Headers],[PMT NO]])&gt;ScheduledNumberOfPayments,"",ROW()-ROW(PaymentSchedule3[[#Headers],[PMT NO]])),"")</f>
        <v/>
      </c>
      <c r="C217" s="11" t="str">
        <f>IF(PaymentSchedule3[[#This Row],[PMT NO]]&lt;&gt;"",EOMONTH(LoanStartDate,ROW(PaymentSchedule3[[#This Row],[PMT NO]])-ROW(PaymentSchedule3[[#Headers],[PMT NO]])-2)+DAY(LoanStartDate),"")</f>
        <v/>
      </c>
      <c r="D21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17" s="12" t="str">
        <f>IF(PaymentSchedule3[[#This Row],[PMT NO]]&lt;&gt;"",ScheduledPayment,"")</f>
        <v/>
      </c>
      <c r="F21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1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17" s="12" t="str">
        <f>IF(PaymentSchedule3[[#This Row],[PMT NO]]&lt;&gt;"",PaymentSchedule3[[#This Row],[TOTAL PAYMENT]]-PaymentSchedule3[[#This Row],[INTEREST]],"")</f>
        <v/>
      </c>
      <c r="I217" s="12" t="str">
        <f>IF(PaymentSchedule3[[#This Row],[PMT NO]]&lt;&gt;"",PaymentSchedule3[[#This Row],[BEGINNING BALANCE]]*(InterestRate/PaymentsPerYear),"")</f>
        <v/>
      </c>
      <c r="J21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17" s="12" t="str">
        <f>IF(PaymentSchedule3[[#This Row],[PMT NO]]&lt;&gt;"",SUM(INDEX(PaymentSchedule3[INTEREST],1,1):PaymentSchedule3[[#This Row],[INTEREST]]),"")</f>
        <v/>
      </c>
      <c r="L217" s="12"/>
    </row>
    <row r="218" spans="2:12" x14ac:dyDescent="0.3">
      <c r="B218" s="9" t="str">
        <f>IF(LoanIsGood,IF(ROW()-ROW(PaymentSchedule3[[#Headers],[PMT NO]])&gt;ScheduledNumberOfPayments,"",ROW()-ROW(PaymentSchedule3[[#Headers],[PMT NO]])),"")</f>
        <v/>
      </c>
      <c r="C218" s="11" t="str">
        <f>IF(PaymentSchedule3[[#This Row],[PMT NO]]&lt;&gt;"",EOMONTH(LoanStartDate,ROW(PaymentSchedule3[[#This Row],[PMT NO]])-ROW(PaymentSchedule3[[#Headers],[PMT NO]])-2)+DAY(LoanStartDate),"")</f>
        <v/>
      </c>
      <c r="D21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18" s="12" t="str">
        <f>IF(PaymentSchedule3[[#This Row],[PMT NO]]&lt;&gt;"",ScheduledPayment,"")</f>
        <v/>
      </c>
      <c r="F21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1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18" s="12" t="str">
        <f>IF(PaymentSchedule3[[#This Row],[PMT NO]]&lt;&gt;"",PaymentSchedule3[[#This Row],[TOTAL PAYMENT]]-PaymentSchedule3[[#This Row],[INTEREST]],"")</f>
        <v/>
      </c>
      <c r="I218" s="12" t="str">
        <f>IF(PaymentSchedule3[[#This Row],[PMT NO]]&lt;&gt;"",PaymentSchedule3[[#This Row],[BEGINNING BALANCE]]*(InterestRate/PaymentsPerYear),"")</f>
        <v/>
      </c>
      <c r="J21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18" s="12" t="str">
        <f>IF(PaymentSchedule3[[#This Row],[PMT NO]]&lt;&gt;"",SUM(INDEX(PaymentSchedule3[INTEREST],1,1):PaymentSchedule3[[#This Row],[INTEREST]]),"")</f>
        <v/>
      </c>
      <c r="L218" s="12"/>
    </row>
    <row r="219" spans="2:12" x14ac:dyDescent="0.3">
      <c r="B219" s="9" t="str">
        <f>IF(LoanIsGood,IF(ROW()-ROW(PaymentSchedule3[[#Headers],[PMT NO]])&gt;ScheduledNumberOfPayments,"",ROW()-ROW(PaymentSchedule3[[#Headers],[PMT NO]])),"")</f>
        <v/>
      </c>
      <c r="C219" s="11" t="str">
        <f>IF(PaymentSchedule3[[#This Row],[PMT NO]]&lt;&gt;"",EOMONTH(LoanStartDate,ROW(PaymentSchedule3[[#This Row],[PMT NO]])-ROW(PaymentSchedule3[[#Headers],[PMT NO]])-2)+DAY(LoanStartDate),"")</f>
        <v/>
      </c>
      <c r="D21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19" s="12" t="str">
        <f>IF(PaymentSchedule3[[#This Row],[PMT NO]]&lt;&gt;"",ScheduledPayment,"")</f>
        <v/>
      </c>
      <c r="F21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1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19" s="12" t="str">
        <f>IF(PaymentSchedule3[[#This Row],[PMT NO]]&lt;&gt;"",PaymentSchedule3[[#This Row],[TOTAL PAYMENT]]-PaymentSchedule3[[#This Row],[INTEREST]],"")</f>
        <v/>
      </c>
      <c r="I219" s="12" t="str">
        <f>IF(PaymentSchedule3[[#This Row],[PMT NO]]&lt;&gt;"",PaymentSchedule3[[#This Row],[BEGINNING BALANCE]]*(InterestRate/PaymentsPerYear),"")</f>
        <v/>
      </c>
      <c r="J21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19" s="12" t="str">
        <f>IF(PaymentSchedule3[[#This Row],[PMT NO]]&lt;&gt;"",SUM(INDEX(PaymentSchedule3[INTEREST],1,1):PaymentSchedule3[[#This Row],[INTEREST]]),"")</f>
        <v/>
      </c>
      <c r="L219" s="12"/>
    </row>
    <row r="220" spans="2:12" x14ac:dyDescent="0.3">
      <c r="B220" s="9" t="str">
        <f>IF(LoanIsGood,IF(ROW()-ROW(PaymentSchedule3[[#Headers],[PMT NO]])&gt;ScheduledNumberOfPayments,"",ROW()-ROW(PaymentSchedule3[[#Headers],[PMT NO]])),"")</f>
        <v/>
      </c>
      <c r="C220" s="11" t="str">
        <f>IF(PaymentSchedule3[[#This Row],[PMT NO]]&lt;&gt;"",EOMONTH(LoanStartDate,ROW(PaymentSchedule3[[#This Row],[PMT NO]])-ROW(PaymentSchedule3[[#Headers],[PMT NO]])-2)+DAY(LoanStartDate),"")</f>
        <v/>
      </c>
      <c r="D22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20" s="12" t="str">
        <f>IF(PaymentSchedule3[[#This Row],[PMT NO]]&lt;&gt;"",ScheduledPayment,"")</f>
        <v/>
      </c>
      <c r="F22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2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20" s="12" t="str">
        <f>IF(PaymentSchedule3[[#This Row],[PMT NO]]&lt;&gt;"",PaymentSchedule3[[#This Row],[TOTAL PAYMENT]]-PaymentSchedule3[[#This Row],[INTEREST]],"")</f>
        <v/>
      </c>
      <c r="I220" s="12" t="str">
        <f>IF(PaymentSchedule3[[#This Row],[PMT NO]]&lt;&gt;"",PaymentSchedule3[[#This Row],[BEGINNING BALANCE]]*(InterestRate/PaymentsPerYear),"")</f>
        <v/>
      </c>
      <c r="J22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20" s="12" t="str">
        <f>IF(PaymentSchedule3[[#This Row],[PMT NO]]&lt;&gt;"",SUM(INDEX(PaymentSchedule3[INTEREST],1,1):PaymentSchedule3[[#This Row],[INTEREST]]),"")</f>
        <v/>
      </c>
      <c r="L220" s="12"/>
    </row>
    <row r="221" spans="2:12" x14ac:dyDescent="0.3">
      <c r="B221" s="9" t="str">
        <f>IF(LoanIsGood,IF(ROW()-ROW(PaymentSchedule3[[#Headers],[PMT NO]])&gt;ScheduledNumberOfPayments,"",ROW()-ROW(PaymentSchedule3[[#Headers],[PMT NO]])),"")</f>
        <v/>
      </c>
      <c r="C221" s="11" t="str">
        <f>IF(PaymentSchedule3[[#This Row],[PMT NO]]&lt;&gt;"",EOMONTH(LoanStartDate,ROW(PaymentSchedule3[[#This Row],[PMT NO]])-ROW(PaymentSchedule3[[#Headers],[PMT NO]])-2)+DAY(LoanStartDate),"")</f>
        <v/>
      </c>
      <c r="D22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21" s="12" t="str">
        <f>IF(PaymentSchedule3[[#This Row],[PMT NO]]&lt;&gt;"",ScheduledPayment,"")</f>
        <v/>
      </c>
      <c r="F22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2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21" s="12" t="str">
        <f>IF(PaymentSchedule3[[#This Row],[PMT NO]]&lt;&gt;"",PaymentSchedule3[[#This Row],[TOTAL PAYMENT]]-PaymentSchedule3[[#This Row],[INTEREST]],"")</f>
        <v/>
      </c>
      <c r="I221" s="12" t="str">
        <f>IF(PaymentSchedule3[[#This Row],[PMT NO]]&lt;&gt;"",PaymentSchedule3[[#This Row],[BEGINNING BALANCE]]*(InterestRate/PaymentsPerYear),"")</f>
        <v/>
      </c>
      <c r="J22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21" s="12" t="str">
        <f>IF(PaymentSchedule3[[#This Row],[PMT NO]]&lt;&gt;"",SUM(INDEX(PaymentSchedule3[INTEREST],1,1):PaymentSchedule3[[#This Row],[INTEREST]]),"")</f>
        <v/>
      </c>
      <c r="L221" s="12"/>
    </row>
    <row r="222" spans="2:12" x14ac:dyDescent="0.3">
      <c r="B222" s="9" t="str">
        <f>IF(LoanIsGood,IF(ROW()-ROW(PaymentSchedule3[[#Headers],[PMT NO]])&gt;ScheduledNumberOfPayments,"",ROW()-ROW(PaymentSchedule3[[#Headers],[PMT NO]])),"")</f>
        <v/>
      </c>
      <c r="C222" s="11" t="str">
        <f>IF(PaymentSchedule3[[#This Row],[PMT NO]]&lt;&gt;"",EOMONTH(LoanStartDate,ROW(PaymentSchedule3[[#This Row],[PMT NO]])-ROW(PaymentSchedule3[[#Headers],[PMT NO]])-2)+DAY(LoanStartDate),"")</f>
        <v/>
      </c>
      <c r="D22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22" s="12" t="str">
        <f>IF(PaymentSchedule3[[#This Row],[PMT NO]]&lt;&gt;"",ScheduledPayment,"")</f>
        <v/>
      </c>
      <c r="F22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2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22" s="12" t="str">
        <f>IF(PaymentSchedule3[[#This Row],[PMT NO]]&lt;&gt;"",PaymentSchedule3[[#This Row],[TOTAL PAYMENT]]-PaymentSchedule3[[#This Row],[INTEREST]],"")</f>
        <v/>
      </c>
      <c r="I222" s="12" t="str">
        <f>IF(PaymentSchedule3[[#This Row],[PMT NO]]&lt;&gt;"",PaymentSchedule3[[#This Row],[BEGINNING BALANCE]]*(InterestRate/PaymentsPerYear),"")</f>
        <v/>
      </c>
      <c r="J22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22" s="12" t="str">
        <f>IF(PaymentSchedule3[[#This Row],[PMT NO]]&lt;&gt;"",SUM(INDEX(PaymentSchedule3[INTEREST],1,1):PaymentSchedule3[[#This Row],[INTEREST]]),"")</f>
        <v/>
      </c>
      <c r="L222" s="12"/>
    </row>
    <row r="223" spans="2:12" x14ac:dyDescent="0.3">
      <c r="B223" s="9" t="str">
        <f>IF(LoanIsGood,IF(ROW()-ROW(PaymentSchedule3[[#Headers],[PMT NO]])&gt;ScheduledNumberOfPayments,"",ROW()-ROW(PaymentSchedule3[[#Headers],[PMT NO]])),"")</f>
        <v/>
      </c>
      <c r="C223" s="11" t="str">
        <f>IF(PaymentSchedule3[[#This Row],[PMT NO]]&lt;&gt;"",EOMONTH(LoanStartDate,ROW(PaymentSchedule3[[#This Row],[PMT NO]])-ROW(PaymentSchedule3[[#Headers],[PMT NO]])-2)+DAY(LoanStartDate),"")</f>
        <v/>
      </c>
      <c r="D22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23" s="12" t="str">
        <f>IF(PaymentSchedule3[[#This Row],[PMT NO]]&lt;&gt;"",ScheduledPayment,"")</f>
        <v/>
      </c>
      <c r="F22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2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23" s="12" t="str">
        <f>IF(PaymentSchedule3[[#This Row],[PMT NO]]&lt;&gt;"",PaymentSchedule3[[#This Row],[TOTAL PAYMENT]]-PaymentSchedule3[[#This Row],[INTEREST]],"")</f>
        <v/>
      </c>
      <c r="I223" s="12" t="str">
        <f>IF(PaymentSchedule3[[#This Row],[PMT NO]]&lt;&gt;"",PaymentSchedule3[[#This Row],[BEGINNING BALANCE]]*(InterestRate/PaymentsPerYear),"")</f>
        <v/>
      </c>
      <c r="J22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23" s="12" t="str">
        <f>IF(PaymentSchedule3[[#This Row],[PMT NO]]&lt;&gt;"",SUM(INDEX(PaymentSchedule3[INTEREST],1,1):PaymentSchedule3[[#This Row],[INTEREST]]),"")</f>
        <v/>
      </c>
      <c r="L223" s="12"/>
    </row>
    <row r="224" spans="2:12" x14ac:dyDescent="0.3">
      <c r="B224" s="9" t="str">
        <f>IF(LoanIsGood,IF(ROW()-ROW(PaymentSchedule3[[#Headers],[PMT NO]])&gt;ScheduledNumberOfPayments,"",ROW()-ROW(PaymentSchedule3[[#Headers],[PMT NO]])),"")</f>
        <v/>
      </c>
      <c r="C224" s="11" t="str">
        <f>IF(PaymentSchedule3[[#This Row],[PMT NO]]&lt;&gt;"",EOMONTH(LoanStartDate,ROW(PaymentSchedule3[[#This Row],[PMT NO]])-ROW(PaymentSchedule3[[#Headers],[PMT NO]])-2)+DAY(LoanStartDate),"")</f>
        <v/>
      </c>
      <c r="D22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24" s="12" t="str">
        <f>IF(PaymentSchedule3[[#This Row],[PMT NO]]&lt;&gt;"",ScheduledPayment,"")</f>
        <v/>
      </c>
      <c r="F22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2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24" s="12" t="str">
        <f>IF(PaymentSchedule3[[#This Row],[PMT NO]]&lt;&gt;"",PaymentSchedule3[[#This Row],[TOTAL PAYMENT]]-PaymentSchedule3[[#This Row],[INTEREST]],"")</f>
        <v/>
      </c>
      <c r="I224" s="12" t="str">
        <f>IF(PaymentSchedule3[[#This Row],[PMT NO]]&lt;&gt;"",PaymentSchedule3[[#This Row],[BEGINNING BALANCE]]*(InterestRate/PaymentsPerYear),"")</f>
        <v/>
      </c>
      <c r="J22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24" s="12" t="str">
        <f>IF(PaymentSchedule3[[#This Row],[PMT NO]]&lt;&gt;"",SUM(INDEX(PaymentSchedule3[INTEREST],1,1):PaymentSchedule3[[#This Row],[INTEREST]]),"")</f>
        <v/>
      </c>
      <c r="L224" s="12"/>
    </row>
    <row r="225" spans="2:12" x14ac:dyDescent="0.3">
      <c r="B225" s="9" t="str">
        <f>IF(LoanIsGood,IF(ROW()-ROW(PaymentSchedule3[[#Headers],[PMT NO]])&gt;ScheduledNumberOfPayments,"",ROW()-ROW(PaymentSchedule3[[#Headers],[PMT NO]])),"")</f>
        <v/>
      </c>
      <c r="C225" s="11" t="str">
        <f>IF(PaymentSchedule3[[#This Row],[PMT NO]]&lt;&gt;"",EOMONTH(LoanStartDate,ROW(PaymentSchedule3[[#This Row],[PMT NO]])-ROW(PaymentSchedule3[[#Headers],[PMT NO]])-2)+DAY(LoanStartDate),"")</f>
        <v/>
      </c>
      <c r="D22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25" s="12" t="str">
        <f>IF(PaymentSchedule3[[#This Row],[PMT NO]]&lt;&gt;"",ScheduledPayment,"")</f>
        <v/>
      </c>
      <c r="F22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2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25" s="12" t="str">
        <f>IF(PaymentSchedule3[[#This Row],[PMT NO]]&lt;&gt;"",PaymentSchedule3[[#This Row],[TOTAL PAYMENT]]-PaymentSchedule3[[#This Row],[INTEREST]],"")</f>
        <v/>
      </c>
      <c r="I225" s="12" t="str">
        <f>IF(PaymentSchedule3[[#This Row],[PMT NO]]&lt;&gt;"",PaymentSchedule3[[#This Row],[BEGINNING BALANCE]]*(InterestRate/PaymentsPerYear),"")</f>
        <v/>
      </c>
      <c r="J22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25" s="12" t="str">
        <f>IF(PaymentSchedule3[[#This Row],[PMT NO]]&lt;&gt;"",SUM(INDEX(PaymentSchedule3[INTEREST],1,1):PaymentSchedule3[[#This Row],[INTEREST]]),"")</f>
        <v/>
      </c>
      <c r="L225" s="12"/>
    </row>
    <row r="226" spans="2:12" x14ac:dyDescent="0.3">
      <c r="B226" s="9" t="str">
        <f>IF(LoanIsGood,IF(ROW()-ROW(PaymentSchedule3[[#Headers],[PMT NO]])&gt;ScheduledNumberOfPayments,"",ROW()-ROW(PaymentSchedule3[[#Headers],[PMT NO]])),"")</f>
        <v/>
      </c>
      <c r="C226" s="11" t="str">
        <f>IF(PaymentSchedule3[[#This Row],[PMT NO]]&lt;&gt;"",EOMONTH(LoanStartDate,ROW(PaymentSchedule3[[#This Row],[PMT NO]])-ROW(PaymentSchedule3[[#Headers],[PMT NO]])-2)+DAY(LoanStartDate),"")</f>
        <v/>
      </c>
      <c r="D22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26" s="12" t="str">
        <f>IF(PaymentSchedule3[[#This Row],[PMT NO]]&lt;&gt;"",ScheduledPayment,"")</f>
        <v/>
      </c>
      <c r="F22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2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26" s="12" t="str">
        <f>IF(PaymentSchedule3[[#This Row],[PMT NO]]&lt;&gt;"",PaymentSchedule3[[#This Row],[TOTAL PAYMENT]]-PaymentSchedule3[[#This Row],[INTEREST]],"")</f>
        <v/>
      </c>
      <c r="I226" s="12" t="str">
        <f>IF(PaymentSchedule3[[#This Row],[PMT NO]]&lt;&gt;"",PaymentSchedule3[[#This Row],[BEGINNING BALANCE]]*(InterestRate/PaymentsPerYear),"")</f>
        <v/>
      </c>
      <c r="J22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26" s="12" t="str">
        <f>IF(PaymentSchedule3[[#This Row],[PMT NO]]&lt;&gt;"",SUM(INDEX(PaymentSchedule3[INTEREST],1,1):PaymentSchedule3[[#This Row],[INTEREST]]),"")</f>
        <v/>
      </c>
      <c r="L226" s="12"/>
    </row>
    <row r="227" spans="2:12" x14ac:dyDescent="0.3">
      <c r="B227" s="9" t="str">
        <f>IF(LoanIsGood,IF(ROW()-ROW(PaymentSchedule3[[#Headers],[PMT NO]])&gt;ScheduledNumberOfPayments,"",ROW()-ROW(PaymentSchedule3[[#Headers],[PMT NO]])),"")</f>
        <v/>
      </c>
      <c r="C227" s="11" t="str">
        <f>IF(PaymentSchedule3[[#This Row],[PMT NO]]&lt;&gt;"",EOMONTH(LoanStartDate,ROW(PaymentSchedule3[[#This Row],[PMT NO]])-ROW(PaymentSchedule3[[#Headers],[PMT NO]])-2)+DAY(LoanStartDate),"")</f>
        <v/>
      </c>
      <c r="D22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27" s="12" t="str">
        <f>IF(PaymentSchedule3[[#This Row],[PMT NO]]&lt;&gt;"",ScheduledPayment,"")</f>
        <v/>
      </c>
      <c r="F22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2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27" s="12" t="str">
        <f>IF(PaymentSchedule3[[#This Row],[PMT NO]]&lt;&gt;"",PaymentSchedule3[[#This Row],[TOTAL PAYMENT]]-PaymentSchedule3[[#This Row],[INTEREST]],"")</f>
        <v/>
      </c>
      <c r="I227" s="12" t="str">
        <f>IF(PaymentSchedule3[[#This Row],[PMT NO]]&lt;&gt;"",PaymentSchedule3[[#This Row],[BEGINNING BALANCE]]*(InterestRate/PaymentsPerYear),"")</f>
        <v/>
      </c>
      <c r="J22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27" s="12" t="str">
        <f>IF(PaymentSchedule3[[#This Row],[PMT NO]]&lt;&gt;"",SUM(INDEX(PaymentSchedule3[INTEREST],1,1):PaymentSchedule3[[#This Row],[INTEREST]]),"")</f>
        <v/>
      </c>
      <c r="L227" s="12"/>
    </row>
    <row r="228" spans="2:12" x14ac:dyDescent="0.3">
      <c r="B228" s="9" t="str">
        <f>IF(LoanIsGood,IF(ROW()-ROW(PaymentSchedule3[[#Headers],[PMT NO]])&gt;ScheduledNumberOfPayments,"",ROW()-ROW(PaymentSchedule3[[#Headers],[PMT NO]])),"")</f>
        <v/>
      </c>
      <c r="C228" s="11" t="str">
        <f>IF(PaymentSchedule3[[#This Row],[PMT NO]]&lt;&gt;"",EOMONTH(LoanStartDate,ROW(PaymentSchedule3[[#This Row],[PMT NO]])-ROW(PaymentSchedule3[[#Headers],[PMT NO]])-2)+DAY(LoanStartDate),"")</f>
        <v/>
      </c>
      <c r="D22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28" s="12" t="str">
        <f>IF(PaymentSchedule3[[#This Row],[PMT NO]]&lt;&gt;"",ScheduledPayment,"")</f>
        <v/>
      </c>
      <c r="F22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2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28" s="12" t="str">
        <f>IF(PaymentSchedule3[[#This Row],[PMT NO]]&lt;&gt;"",PaymentSchedule3[[#This Row],[TOTAL PAYMENT]]-PaymentSchedule3[[#This Row],[INTEREST]],"")</f>
        <v/>
      </c>
      <c r="I228" s="12" t="str">
        <f>IF(PaymentSchedule3[[#This Row],[PMT NO]]&lt;&gt;"",PaymentSchedule3[[#This Row],[BEGINNING BALANCE]]*(InterestRate/PaymentsPerYear),"")</f>
        <v/>
      </c>
      <c r="J22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28" s="12" t="str">
        <f>IF(PaymentSchedule3[[#This Row],[PMT NO]]&lt;&gt;"",SUM(INDEX(PaymentSchedule3[INTEREST],1,1):PaymentSchedule3[[#This Row],[INTEREST]]),"")</f>
        <v/>
      </c>
      <c r="L228" s="12"/>
    </row>
    <row r="229" spans="2:12" x14ac:dyDescent="0.3">
      <c r="B229" s="9" t="str">
        <f>IF(LoanIsGood,IF(ROW()-ROW(PaymentSchedule3[[#Headers],[PMT NO]])&gt;ScheduledNumberOfPayments,"",ROW()-ROW(PaymentSchedule3[[#Headers],[PMT NO]])),"")</f>
        <v/>
      </c>
      <c r="C229" s="11" t="str">
        <f>IF(PaymentSchedule3[[#This Row],[PMT NO]]&lt;&gt;"",EOMONTH(LoanStartDate,ROW(PaymentSchedule3[[#This Row],[PMT NO]])-ROW(PaymentSchedule3[[#Headers],[PMT NO]])-2)+DAY(LoanStartDate),"")</f>
        <v/>
      </c>
      <c r="D22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29" s="12" t="str">
        <f>IF(PaymentSchedule3[[#This Row],[PMT NO]]&lt;&gt;"",ScheduledPayment,"")</f>
        <v/>
      </c>
      <c r="F22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2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29" s="12" t="str">
        <f>IF(PaymentSchedule3[[#This Row],[PMT NO]]&lt;&gt;"",PaymentSchedule3[[#This Row],[TOTAL PAYMENT]]-PaymentSchedule3[[#This Row],[INTEREST]],"")</f>
        <v/>
      </c>
      <c r="I229" s="12" t="str">
        <f>IF(PaymentSchedule3[[#This Row],[PMT NO]]&lt;&gt;"",PaymentSchedule3[[#This Row],[BEGINNING BALANCE]]*(InterestRate/PaymentsPerYear),"")</f>
        <v/>
      </c>
      <c r="J22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29" s="12" t="str">
        <f>IF(PaymentSchedule3[[#This Row],[PMT NO]]&lt;&gt;"",SUM(INDEX(PaymentSchedule3[INTEREST],1,1):PaymentSchedule3[[#This Row],[INTEREST]]),"")</f>
        <v/>
      </c>
      <c r="L229" s="12"/>
    </row>
    <row r="230" spans="2:12" x14ac:dyDescent="0.3">
      <c r="B230" s="9" t="str">
        <f>IF(LoanIsGood,IF(ROW()-ROW(PaymentSchedule3[[#Headers],[PMT NO]])&gt;ScheduledNumberOfPayments,"",ROW()-ROW(PaymentSchedule3[[#Headers],[PMT NO]])),"")</f>
        <v/>
      </c>
      <c r="C230" s="11" t="str">
        <f>IF(PaymentSchedule3[[#This Row],[PMT NO]]&lt;&gt;"",EOMONTH(LoanStartDate,ROW(PaymentSchedule3[[#This Row],[PMT NO]])-ROW(PaymentSchedule3[[#Headers],[PMT NO]])-2)+DAY(LoanStartDate),"")</f>
        <v/>
      </c>
      <c r="D23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30" s="12" t="str">
        <f>IF(PaymentSchedule3[[#This Row],[PMT NO]]&lt;&gt;"",ScheduledPayment,"")</f>
        <v/>
      </c>
      <c r="F23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3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30" s="12" t="str">
        <f>IF(PaymentSchedule3[[#This Row],[PMT NO]]&lt;&gt;"",PaymentSchedule3[[#This Row],[TOTAL PAYMENT]]-PaymentSchedule3[[#This Row],[INTEREST]],"")</f>
        <v/>
      </c>
      <c r="I230" s="12" t="str">
        <f>IF(PaymentSchedule3[[#This Row],[PMT NO]]&lt;&gt;"",PaymentSchedule3[[#This Row],[BEGINNING BALANCE]]*(InterestRate/PaymentsPerYear),"")</f>
        <v/>
      </c>
      <c r="J23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30" s="12" t="str">
        <f>IF(PaymentSchedule3[[#This Row],[PMT NO]]&lt;&gt;"",SUM(INDEX(PaymentSchedule3[INTEREST],1,1):PaymentSchedule3[[#This Row],[INTEREST]]),"")</f>
        <v/>
      </c>
      <c r="L230" s="12"/>
    </row>
    <row r="231" spans="2:12" x14ac:dyDescent="0.3">
      <c r="B231" s="9" t="str">
        <f>IF(LoanIsGood,IF(ROW()-ROW(PaymentSchedule3[[#Headers],[PMT NO]])&gt;ScheduledNumberOfPayments,"",ROW()-ROW(PaymentSchedule3[[#Headers],[PMT NO]])),"")</f>
        <v/>
      </c>
      <c r="C231" s="11" t="str">
        <f>IF(PaymentSchedule3[[#This Row],[PMT NO]]&lt;&gt;"",EOMONTH(LoanStartDate,ROW(PaymentSchedule3[[#This Row],[PMT NO]])-ROW(PaymentSchedule3[[#Headers],[PMT NO]])-2)+DAY(LoanStartDate),"")</f>
        <v/>
      </c>
      <c r="D23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31" s="12" t="str">
        <f>IF(PaymentSchedule3[[#This Row],[PMT NO]]&lt;&gt;"",ScheduledPayment,"")</f>
        <v/>
      </c>
      <c r="F23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3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31" s="12" t="str">
        <f>IF(PaymentSchedule3[[#This Row],[PMT NO]]&lt;&gt;"",PaymentSchedule3[[#This Row],[TOTAL PAYMENT]]-PaymentSchedule3[[#This Row],[INTEREST]],"")</f>
        <v/>
      </c>
      <c r="I231" s="12" t="str">
        <f>IF(PaymentSchedule3[[#This Row],[PMT NO]]&lt;&gt;"",PaymentSchedule3[[#This Row],[BEGINNING BALANCE]]*(InterestRate/PaymentsPerYear),"")</f>
        <v/>
      </c>
      <c r="J23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31" s="12" t="str">
        <f>IF(PaymentSchedule3[[#This Row],[PMT NO]]&lt;&gt;"",SUM(INDEX(PaymentSchedule3[INTEREST],1,1):PaymentSchedule3[[#This Row],[INTEREST]]),"")</f>
        <v/>
      </c>
      <c r="L231" s="12"/>
    </row>
    <row r="232" spans="2:12" x14ac:dyDescent="0.3">
      <c r="B232" s="9" t="str">
        <f>IF(LoanIsGood,IF(ROW()-ROW(PaymentSchedule3[[#Headers],[PMT NO]])&gt;ScheduledNumberOfPayments,"",ROW()-ROW(PaymentSchedule3[[#Headers],[PMT NO]])),"")</f>
        <v/>
      </c>
      <c r="C232" s="11" t="str">
        <f>IF(PaymentSchedule3[[#This Row],[PMT NO]]&lt;&gt;"",EOMONTH(LoanStartDate,ROW(PaymentSchedule3[[#This Row],[PMT NO]])-ROW(PaymentSchedule3[[#Headers],[PMT NO]])-2)+DAY(LoanStartDate),"")</f>
        <v/>
      </c>
      <c r="D23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32" s="12" t="str">
        <f>IF(PaymentSchedule3[[#This Row],[PMT NO]]&lt;&gt;"",ScheduledPayment,"")</f>
        <v/>
      </c>
      <c r="F23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3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32" s="12" t="str">
        <f>IF(PaymentSchedule3[[#This Row],[PMT NO]]&lt;&gt;"",PaymentSchedule3[[#This Row],[TOTAL PAYMENT]]-PaymentSchedule3[[#This Row],[INTEREST]],"")</f>
        <v/>
      </c>
      <c r="I232" s="12" t="str">
        <f>IF(PaymentSchedule3[[#This Row],[PMT NO]]&lt;&gt;"",PaymentSchedule3[[#This Row],[BEGINNING BALANCE]]*(InterestRate/PaymentsPerYear),"")</f>
        <v/>
      </c>
      <c r="J23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32" s="12" t="str">
        <f>IF(PaymentSchedule3[[#This Row],[PMT NO]]&lt;&gt;"",SUM(INDEX(PaymentSchedule3[INTEREST],1,1):PaymentSchedule3[[#This Row],[INTEREST]]),"")</f>
        <v/>
      </c>
      <c r="L232" s="12"/>
    </row>
    <row r="233" spans="2:12" x14ac:dyDescent="0.3">
      <c r="B233" s="9" t="str">
        <f>IF(LoanIsGood,IF(ROW()-ROW(PaymentSchedule3[[#Headers],[PMT NO]])&gt;ScheduledNumberOfPayments,"",ROW()-ROW(PaymentSchedule3[[#Headers],[PMT NO]])),"")</f>
        <v/>
      </c>
      <c r="C233" s="11" t="str">
        <f>IF(PaymentSchedule3[[#This Row],[PMT NO]]&lt;&gt;"",EOMONTH(LoanStartDate,ROW(PaymentSchedule3[[#This Row],[PMT NO]])-ROW(PaymentSchedule3[[#Headers],[PMT NO]])-2)+DAY(LoanStartDate),"")</f>
        <v/>
      </c>
      <c r="D23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33" s="12" t="str">
        <f>IF(PaymentSchedule3[[#This Row],[PMT NO]]&lt;&gt;"",ScheduledPayment,"")</f>
        <v/>
      </c>
      <c r="F23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3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33" s="12" t="str">
        <f>IF(PaymentSchedule3[[#This Row],[PMT NO]]&lt;&gt;"",PaymentSchedule3[[#This Row],[TOTAL PAYMENT]]-PaymentSchedule3[[#This Row],[INTEREST]],"")</f>
        <v/>
      </c>
      <c r="I233" s="12" t="str">
        <f>IF(PaymentSchedule3[[#This Row],[PMT NO]]&lt;&gt;"",PaymentSchedule3[[#This Row],[BEGINNING BALANCE]]*(InterestRate/PaymentsPerYear),"")</f>
        <v/>
      </c>
      <c r="J23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33" s="12" t="str">
        <f>IF(PaymentSchedule3[[#This Row],[PMT NO]]&lt;&gt;"",SUM(INDEX(PaymentSchedule3[INTEREST],1,1):PaymentSchedule3[[#This Row],[INTEREST]]),"")</f>
        <v/>
      </c>
      <c r="L233" s="12"/>
    </row>
    <row r="234" spans="2:12" x14ac:dyDescent="0.3">
      <c r="B234" s="9" t="str">
        <f>IF(LoanIsGood,IF(ROW()-ROW(PaymentSchedule3[[#Headers],[PMT NO]])&gt;ScheduledNumberOfPayments,"",ROW()-ROW(PaymentSchedule3[[#Headers],[PMT NO]])),"")</f>
        <v/>
      </c>
      <c r="C234" s="11" t="str">
        <f>IF(PaymentSchedule3[[#This Row],[PMT NO]]&lt;&gt;"",EOMONTH(LoanStartDate,ROW(PaymentSchedule3[[#This Row],[PMT NO]])-ROW(PaymentSchedule3[[#Headers],[PMT NO]])-2)+DAY(LoanStartDate),"")</f>
        <v/>
      </c>
      <c r="D23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34" s="12" t="str">
        <f>IF(PaymentSchedule3[[#This Row],[PMT NO]]&lt;&gt;"",ScheduledPayment,"")</f>
        <v/>
      </c>
      <c r="F23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3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34" s="12" t="str">
        <f>IF(PaymentSchedule3[[#This Row],[PMT NO]]&lt;&gt;"",PaymentSchedule3[[#This Row],[TOTAL PAYMENT]]-PaymentSchedule3[[#This Row],[INTEREST]],"")</f>
        <v/>
      </c>
      <c r="I234" s="12" t="str">
        <f>IF(PaymentSchedule3[[#This Row],[PMT NO]]&lt;&gt;"",PaymentSchedule3[[#This Row],[BEGINNING BALANCE]]*(InterestRate/PaymentsPerYear),"")</f>
        <v/>
      </c>
      <c r="J23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34" s="12" t="str">
        <f>IF(PaymentSchedule3[[#This Row],[PMT NO]]&lt;&gt;"",SUM(INDEX(PaymentSchedule3[INTEREST],1,1):PaymentSchedule3[[#This Row],[INTEREST]]),"")</f>
        <v/>
      </c>
      <c r="L234" s="12"/>
    </row>
    <row r="235" spans="2:12" x14ac:dyDescent="0.3">
      <c r="B235" s="9" t="str">
        <f>IF(LoanIsGood,IF(ROW()-ROW(PaymentSchedule3[[#Headers],[PMT NO]])&gt;ScheduledNumberOfPayments,"",ROW()-ROW(PaymentSchedule3[[#Headers],[PMT NO]])),"")</f>
        <v/>
      </c>
      <c r="C235" s="11" t="str">
        <f>IF(PaymentSchedule3[[#This Row],[PMT NO]]&lt;&gt;"",EOMONTH(LoanStartDate,ROW(PaymentSchedule3[[#This Row],[PMT NO]])-ROW(PaymentSchedule3[[#Headers],[PMT NO]])-2)+DAY(LoanStartDate),"")</f>
        <v/>
      </c>
      <c r="D23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35" s="12" t="str">
        <f>IF(PaymentSchedule3[[#This Row],[PMT NO]]&lt;&gt;"",ScheduledPayment,"")</f>
        <v/>
      </c>
      <c r="F23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3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35" s="12" t="str">
        <f>IF(PaymentSchedule3[[#This Row],[PMT NO]]&lt;&gt;"",PaymentSchedule3[[#This Row],[TOTAL PAYMENT]]-PaymentSchedule3[[#This Row],[INTEREST]],"")</f>
        <v/>
      </c>
      <c r="I235" s="12" t="str">
        <f>IF(PaymentSchedule3[[#This Row],[PMT NO]]&lt;&gt;"",PaymentSchedule3[[#This Row],[BEGINNING BALANCE]]*(InterestRate/PaymentsPerYear),"")</f>
        <v/>
      </c>
      <c r="J23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35" s="12" t="str">
        <f>IF(PaymentSchedule3[[#This Row],[PMT NO]]&lt;&gt;"",SUM(INDEX(PaymentSchedule3[INTEREST],1,1):PaymentSchedule3[[#This Row],[INTEREST]]),"")</f>
        <v/>
      </c>
      <c r="L235" s="12"/>
    </row>
    <row r="236" spans="2:12" x14ac:dyDescent="0.3">
      <c r="B236" s="9" t="str">
        <f>IF(LoanIsGood,IF(ROW()-ROW(PaymentSchedule3[[#Headers],[PMT NO]])&gt;ScheduledNumberOfPayments,"",ROW()-ROW(PaymentSchedule3[[#Headers],[PMT NO]])),"")</f>
        <v/>
      </c>
      <c r="C236" s="11" t="str">
        <f>IF(PaymentSchedule3[[#This Row],[PMT NO]]&lt;&gt;"",EOMONTH(LoanStartDate,ROW(PaymentSchedule3[[#This Row],[PMT NO]])-ROW(PaymentSchedule3[[#Headers],[PMT NO]])-2)+DAY(LoanStartDate),"")</f>
        <v/>
      </c>
      <c r="D23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36" s="12" t="str">
        <f>IF(PaymentSchedule3[[#This Row],[PMT NO]]&lt;&gt;"",ScheduledPayment,"")</f>
        <v/>
      </c>
      <c r="F23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3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36" s="12" t="str">
        <f>IF(PaymentSchedule3[[#This Row],[PMT NO]]&lt;&gt;"",PaymentSchedule3[[#This Row],[TOTAL PAYMENT]]-PaymentSchedule3[[#This Row],[INTEREST]],"")</f>
        <v/>
      </c>
      <c r="I236" s="12" t="str">
        <f>IF(PaymentSchedule3[[#This Row],[PMT NO]]&lt;&gt;"",PaymentSchedule3[[#This Row],[BEGINNING BALANCE]]*(InterestRate/PaymentsPerYear),"")</f>
        <v/>
      </c>
      <c r="J23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36" s="12" t="str">
        <f>IF(PaymentSchedule3[[#This Row],[PMT NO]]&lt;&gt;"",SUM(INDEX(PaymentSchedule3[INTEREST],1,1):PaymentSchedule3[[#This Row],[INTEREST]]),"")</f>
        <v/>
      </c>
      <c r="L236" s="12"/>
    </row>
    <row r="237" spans="2:12" x14ac:dyDescent="0.3">
      <c r="B237" s="9" t="str">
        <f>IF(LoanIsGood,IF(ROW()-ROW(PaymentSchedule3[[#Headers],[PMT NO]])&gt;ScheduledNumberOfPayments,"",ROW()-ROW(PaymentSchedule3[[#Headers],[PMT NO]])),"")</f>
        <v/>
      </c>
      <c r="C237" s="11" t="str">
        <f>IF(PaymentSchedule3[[#This Row],[PMT NO]]&lt;&gt;"",EOMONTH(LoanStartDate,ROW(PaymentSchedule3[[#This Row],[PMT NO]])-ROW(PaymentSchedule3[[#Headers],[PMT NO]])-2)+DAY(LoanStartDate),"")</f>
        <v/>
      </c>
      <c r="D23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37" s="12" t="str">
        <f>IF(PaymentSchedule3[[#This Row],[PMT NO]]&lt;&gt;"",ScheduledPayment,"")</f>
        <v/>
      </c>
      <c r="F23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3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37" s="12" t="str">
        <f>IF(PaymentSchedule3[[#This Row],[PMT NO]]&lt;&gt;"",PaymentSchedule3[[#This Row],[TOTAL PAYMENT]]-PaymentSchedule3[[#This Row],[INTEREST]],"")</f>
        <v/>
      </c>
      <c r="I237" s="12" t="str">
        <f>IF(PaymentSchedule3[[#This Row],[PMT NO]]&lt;&gt;"",PaymentSchedule3[[#This Row],[BEGINNING BALANCE]]*(InterestRate/PaymentsPerYear),"")</f>
        <v/>
      </c>
      <c r="J23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37" s="12" t="str">
        <f>IF(PaymentSchedule3[[#This Row],[PMT NO]]&lt;&gt;"",SUM(INDEX(PaymentSchedule3[INTEREST],1,1):PaymentSchedule3[[#This Row],[INTEREST]]),"")</f>
        <v/>
      </c>
      <c r="L237" s="12"/>
    </row>
    <row r="238" spans="2:12" x14ac:dyDescent="0.3">
      <c r="B238" s="9" t="str">
        <f>IF(LoanIsGood,IF(ROW()-ROW(PaymentSchedule3[[#Headers],[PMT NO]])&gt;ScheduledNumberOfPayments,"",ROW()-ROW(PaymentSchedule3[[#Headers],[PMT NO]])),"")</f>
        <v/>
      </c>
      <c r="C238" s="11" t="str">
        <f>IF(PaymentSchedule3[[#This Row],[PMT NO]]&lt;&gt;"",EOMONTH(LoanStartDate,ROW(PaymentSchedule3[[#This Row],[PMT NO]])-ROW(PaymentSchedule3[[#Headers],[PMT NO]])-2)+DAY(LoanStartDate),"")</f>
        <v/>
      </c>
      <c r="D23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38" s="12" t="str">
        <f>IF(PaymentSchedule3[[#This Row],[PMT NO]]&lt;&gt;"",ScheduledPayment,"")</f>
        <v/>
      </c>
      <c r="F23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3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38" s="12" t="str">
        <f>IF(PaymentSchedule3[[#This Row],[PMT NO]]&lt;&gt;"",PaymentSchedule3[[#This Row],[TOTAL PAYMENT]]-PaymentSchedule3[[#This Row],[INTEREST]],"")</f>
        <v/>
      </c>
      <c r="I238" s="12" t="str">
        <f>IF(PaymentSchedule3[[#This Row],[PMT NO]]&lt;&gt;"",PaymentSchedule3[[#This Row],[BEGINNING BALANCE]]*(InterestRate/PaymentsPerYear),"")</f>
        <v/>
      </c>
      <c r="J23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38" s="12" t="str">
        <f>IF(PaymentSchedule3[[#This Row],[PMT NO]]&lt;&gt;"",SUM(INDEX(PaymentSchedule3[INTEREST],1,1):PaymentSchedule3[[#This Row],[INTEREST]]),"")</f>
        <v/>
      </c>
      <c r="L238" s="12"/>
    </row>
    <row r="239" spans="2:12" x14ac:dyDescent="0.3">
      <c r="B239" s="9" t="str">
        <f>IF(LoanIsGood,IF(ROW()-ROW(PaymentSchedule3[[#Headers],[PMT NO]])&gt;ScheduledNumberOfPayments,"",ROW()-ROW(PaymentSchedule3[[#Headers],[PMT NO]])),"")</f>
        <v/>
      </c>
      <c r="C239" s="11" t="str">
        <f>IF(PaymentSchedule3[[#This Row],[PMT NO]]&lt;&gt;"",EOMONTH(LoanStartDate,ROW(PaymentSchedule3[[#This Row],[PMT NO]])-ROW(PaymentSchedule3[[#Headers],[PMT NO]])-2)+DAY(LoanStartDate),"")</f>
        <v/>
      </c>
      <c r="D23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39" s="12" t="str">
        <f>IF(PaymentSchedule3[[#This Row],[PMT NO]]&lt;&gt;"",ScheduledPayment,"")</f>
        <v/>
      </c>
      <c r="F23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3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39" s="12" t="str">
        <f>IF(PaymentSchedule3[[#This Row],[PMT NO]]&lt;&gt;"",PaymentSchedule3[[#This Row],[TOTAL PAYMENT]]-PaymentSchedule3[[#This Row],[INTEREST]],"")</f>
        <v/>
      </c>
      <c r="I239" s="12" t="str">
        <f>IF(PaymentSchedule3[[#This Row],[PMT NO]]&lt;&gt;"",PaymentSchedule3[[#This Row],[BEGINNING BALANCE]]*(InterestRate/PaymentsPerYear),"")</f>
        <v/>
      </c>
      <c r="J23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39" s="12" t="str">
        <f>IF(PaymentSchedule3[[#This Row],[PMT NO]]&lt;&gt;"",SUM(INDEX(PaymentSchedule3[INTEREST],1,1):PaymentSchedule3[[#This Row],[INTEREST]]),"")</f>
        <v/>
      </c>
      <c r="L239" s="12"/>
    </row>
    <row r="240" spans="2:12" x14ac:dyDescent="0.3">
      <c r="B240" s="9" t="str">
        <f>IF(LoanIsGood,IF(ROW()-ROW(PaymentSchedule3[[#Headers],[PMT NO]])&gt;ScheduledNumberOfPayments,"",ROW()-ROW(PaymentSchedule3[[#Headers],[PMT NO]])),"")</f>
        <v/>
      </c>
      <c r="C240" s="11" t="str">
        <f>IF(PaymentSchedule3[[#This Row],[PMT NO]]&lt;&gt;"",EOMONTH(LoanStartDate,ROW(PaymentSchedule3[[#This Row],[PMT NO]])-ROW(PaymentSchedule3[[#Headers],[PMT NO]])-2)+DAY(LoanStartDate),"")</f>
        <v/>
      </c>
      <c r="D24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40" s="12" t="str">
        <f>IF(PaymentSchedule3[[#This Row],[PMT NO]]&lt;&gt;"",ScheduledPayment,"")</f>
        <v/>
      </c>
      <c r="F24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4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40" s="12" t="str">
        <f>IF(PaymentSchedule3[[#This Row],[PMT NO]]&lt;&gt;"",PaymentSchedule3[[#This Row],[TOTAL PAYMENT]]-PaymentSchedule3[[#This Row],[INTEREST]],"")</f>
        <v/>
      </c>
      <c r="I240" s="12" t="str">
        <f>IF(PaymentSchedule3[[#This Row],[PMT NO]]&lt;&gt;"",PaymentSchedule3[[#This Row],[BEGINNING BALANCE]]*(InterestRate/PaymentsPerYear),"")</f>
        <v/>
      </c>
      <c r="J24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40" s="12" t="str">
        <f>IF(PaymentSchedule3[[#This Row],[PMT NO]]&lt;&gt;"",SUM(INDEX(PaymentSchedule3[INTEREST],1,1):PaymentSchedule3[[#This Row],[INTEREST]]),"")</f>
        <v/>
      </c>
      <c r="L240" s="12"/>
    </row>
    <row r="241" spans="2:12" x14ac:dyDescent="0.3">
      <c r="B241" s="9" t="str">
        <f>IF(LoanIsGood,IF(ROW()-ROW(PaymentSchedule3[[#Headers],[PMT NO]])&gt;ScheduledNumberOfPayments,"",ROW()-ROW(PaymentSchedule3[[#Headers],[PMT NO]])),"")</f>
        <v/>
      </c>
      <c r="C241" s="11" t="str">
        <f>IF(PaymentSchedule3[[#This Row],[PMT NO]]&lt;&gt;"",EOMONTH(LoanStartDate,ROW(PaymentSchedule3[[#This Row],[PMT NO]])-ROW(PaymentSchedule3[[#Headers],[PMT NO]])-2)+DAY(LoanStartDate),"")</f>
        <v/>
      </c>
      <c r="D24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41" s="12" t="str">
        <f>IF(PaymentSchedule3[[#This Row],[PMT NO]]&lt;&gt;"",ScheduledPayment,"")</f>
        <v/>
      </c>
      <c r="F24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4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41" s="12" t="str">
        <f>IF(PaymentSchedule3[[#This Row],[PMT NO]]&lt;&gt;"",PaymentSchedule3[[#This Row],[TOTAL PAYMENT]]-PaymentSchedule3[[#This Row],[INTEREST]],"")</f>
        <v/>
      </c>
      <c r="I241" s="12" t="str">
        <f>IF(PaymentSchedule3[[#This Row],[PMT NO]]&lt;&gt;"",PaymentSchedule3[[#This Row],[BEGINNING BALANCE]]*(InterestRate/PaymentsPerYear),"")</f>
        <v/>
      </c>
      <c r="J24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41" s="12" t="str">
        <f>IF(PaymentSchedule3[[#This Row],[PMT NO]]&lt;&gt;"",SUM(INDEX(PaymentSchedule3[INTEREST],1,1):PaymentSchedule3[[#This Row],[INTEREST]]),"")</f>
        <v/>
      </c>
      <c r="L241" s="12"/>
    </row>
    <row r="242" spans="2:12" x14ac:dyDescent="0.3">
      <c r="B242" s="9" t="str">
        <f>IF(LoanIsGood,IF(ROW()-ROW(PaymentSchedule3[[#Headers],[PMT NO]])&gt;ScheduledNumberOfPayments,"",ROW()-ROW(PaymentSchedule3[[#Headers],[PMT NO]])),"")</f>
        <v/>
      </c>
      <c r="C242" s="11" t="str">
        <f>IF(PaymentSchedule3[[#This Row],[PMT NO]]&lt;&gt;"",EOMONTH(LoanStartDate,ROW(PaymentSchedule3[[#This Row],[PMT NO]])-ROW(PaymentSchedule3[[#Headers],[PMT NO]])-2)+DAY(LoanStartDate),"")</f>
        <v/>
      </c>
      <c r="D24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42" s="12" t="str">
        <f>IF(PaymentSchedule3[[#This Row],[PMT NO]]&lt;&gt;"",ScheduledPayment,"")</f>
        <v/>
      </c>
      <c r="F24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4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42" s="12" t="str">
        <f>IF(PaymentSchedule3[[#This Row],[PMT NO]]&lt;&gt;"",PaymentSchedule3[[#This Row],[TOTAL PAYMENT]]-PaymentSchedule3[[#This Row],[INTEREST]],"")</f>
        <v/>
      </c>
      <c r="I242" s="12" t="str">
        <f>IF(PaymentSchedule3[[#This Row],[PMT NO]]&lt;&gt;"",PaymentSchedule3[[#This Row],[BEGINNING BALANCE]]*(InterestRate/PaymentsPerYear),"")</f>
        <v/>
      </c>
      <c r="J24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42" s="12" t="str">
        <f>IF(PaymentSchedule3[[#This Row],[PMT NO]]&lt;&gt;"",SUM(INDEX(PaymentSchedule3[INTEREST],1,1):PaymentSchedule3[[#This Row],[INTEREST]]),"")</f>
        <v/>
      </c>
      <c r="L242" s="12"/>
    </row>
    <row r="243" spans="2:12" x14ac:dyDescent="0.3">
      <c r="B243" s="9" t="str">
        <f>IF(LoanIsGood,IF(ROW()-ROW(PaymentSchedule3[[#Headers],[PMT NO]])&gt;ScheduledNumberOfPayments,"",ROW()-ROW(PaymentSchedule3[[#Headers],[PMT NO]])),"")</f>
        <v/>
      </c>
      <c r="C243" s="11" t="str">
        <f>IF(PaymentSchedule3[[#This Row],[PMT NO]]&lt;&gt;"",EOMONTH(LoanStartDate,ROW(PaymentSchedule3[[#This Row],[PMT NO]])-ROW(PaymentSchedule3[[#Headers],[PMT NO]])-2)+DAY(LoanStartDate),"")</f>
        <v/>
      </c>
      <c r="D24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43" s="12" t="str">
        <f>IF(PaymentSchedule3[[#This Row],[PMT NO]]&lt;&gt;"",ScheduledPayment,"")</f>
        <v/>
      </c>
      <c r="F24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4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43" s="12" t="str">
        <f>IF(PaymentSchedule3[[#This Row],[PMT NO]]&lt;&gt;"",PaymentSchedule3[[#This Row],[TOTAL PAYMENT]]-PaymentSchedule3[[#This Row],[INTEREST]],"")</f>
        <v/>
      </c>
      <c r="I243" s="12" t="str">
        <f>IF(PaymentSchedule3[[#This Row],[PMT NO]]&lt;&gt;"",PaymentSchedule3[[#This Row],[BEGINNING BALANCE]]*(InterestRate/PaymentsPerYear),"")</f>
        <v/>
      </c>
      <c r="J24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43" s="12" t="str">
        <f>IF(PaymentSchedule3[[#This Row],[PMT NO]]&lt;&gt;"",SUM(INDEX(PaymentSchedule3[INTEREST],1,1):PaymentSchedule3[[#This Row],[INTEREST]]),"")</f>
        <v/>
      </c>
      <c r="L243" s="12"/>
    </row>
    <row r="244" spans="2:12" x14ac:dyDescent="0.3">
      <c r="B244" s="9" t="str">
        <f>IF(LoanIsGood,IF(ROW()-ROW(PaymentSchedule3[[#Headers],[PMT NO]])&gt;ScheduledNumberOfPayments,"",ROW()-ROW(PaymentSchedule3[[#Headers],[PMT NO]])),"")</f>
        <v/>
      </c>
      <c r="C244" s="11" t="str">
        <f>IF(PaymentSchedule3[[#This Row],[PMT NO]]&lt;&gt;"",EOMONTH(LoanStartDate,ROW(PaymentSchedule3[[#This Row],[PMT NO]])-ROW(PaymentSchedule3[[#Headers],[PMT NO]])-2)+DAY(LoanStartDate),"")</f>
        <v/>
      </c>
      <c r="D24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44" s="12" t="str">
        <f>IF(PaymentSchedule3[[#This Row],[PMT NO]]&lt;&gt;"",ScheduledPayment,"")</f>
        <v/>
      </c>
      <c r="F24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4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44" s="12" t="str">
        <f>IF(PaymentSchedule3[[#This Row],[PMT NO]]&lt;&gt;"",PaymentSchedule3[[#This Row],[TOTAL PAYMENT]]-PaymentSchedule3[[#This Row],[INTEREST]],"")</f>
        <v/>
      </c>
      <c r="I244" s="12" t="str">
        <f>IF(PaymentSchedule3[[#This Row],[PMT NO]]&lt;&gt;"",PaymentSchedule3[[#This Row],[BEGINNING BALANCE]]*(InterestRate/PaymentsPerYear),"")</f>
        <v/>
      </c>
      <c r="J24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44" s="12" t="str">
        <f>IF(PaymentSchedule3[[#This Row],[PMT NO]]&lt;&gt;"",SUM(INDEX(PaymentSchedule3[INTEREST],1,1):PaymentSchedule3[[#This Row],[INTEREST]]),"")</f>
        <v/>
      </c>
      <c r="L244" s="12"/>
    </row>
    <row r="245" spans="2:12" x14ac:dyDescent="0.3">
      <c r="B245" s="9" t="str">
        <f>IF(LoanIsGood,IF(ROW()-ROW(PaymentSchedule3[[#Headers],[PMT NO]])&gt;ScheduledNumberOfPayments,"",ROW()-ROW(PaymentSchedule3[[#Headers],[PMT NO]])),"")</f>
        <v/>
      </c>
      <c r="C245" s="11" t="str">
        <f>IF(PaymentSchedule3[[#This Row],[PMT NO]]&lt;&gt;"",EOMONTH(LoanStartDate,ROW(PaymentSchedule3[[#This Row],[PMT NO]])-ROW(PaymentSchedule3[[#Headers],[PMT NO]])-2)+DAY(LoanStartDate),"")</f>
        <v/>
      </c>
      <c r="D24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45" s="12" t="str">
        <f>IF(PaymentSchedule3[[#This Row],[PMT NO]]&lt;&gt;"",ScheduledPayment,"")</f>
        <v/>
      </c>
      <c r="F24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4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45" s="12" t="str">
        <f>IF(PaymentSchedule3[[#This Row],[PMT NO]]&lt;&gt;"",PaymentSchedule3[[#This Row],[TOTAL PAYMENT]]-PaymentSchedule3[[#This Row],[INTEREST]],"")</f>
        <v/>
      </c>
      <c r="I245" s="12" t="str">
        <f>IF(PaymentSchedule3[[#This Row],[PMT NO]]&lt;&gt;"",PaymentSchedule3[[#This Row],[BEGINNING BALANCE]]*(InterestRate/PaymentsPerYear),"")</f>
        <v/>
      </c>
      <c r="J24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45" s="12" t="str">
        <f>IF(PaymentSchedule3[[#This Row],[PMT NO]]&lt;&gt;"",SUM(INDEX(PaymentSchedule3[INTEREST],1,1):PaymentSchedule3[[#This Row],[INTEREST]]),"")</f>
        <v/>
      </c>
      <c r="L245" s="12"/>
    </row>
    <row r="246" spans="2:12" x14ac:dyDescent="0.3">
      <c r="B246" s="9" t="str">
        <f>IF(LoanIsGood,IF(ROW()-ROW(PaymentSchedule3[[#Headers],[PMT NO]])&gt;ScheduledNumberOfPayments,"",ROW()-ROW(PaymentSchedule3[[#Headers],[PMT NO]])),"")</f>
        <v/>
      </c>
      <c r="C246" s="11" t="str">
        <f>IF(PaymentSchedule3[[#This Row],[PMT NO]]&lt;&gt;"",EOMONTH(LoanStartDate,ROW(PaymentSchedule3[[#This Row],[PMT NO]])-ROW(PaymentSchedule3[[#Headers],[PMT NO]])-2)+DAY(LoanStartDate),"")</f>
        <v/>
      </c>
      <c r="D24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46" s="12" t="str">
        <f>IF(PaymentSchedule3[[#This Row],[PMT NO]]&lt;&gt;"",ScheduledPayment,"")</f>
        <v/>
      </c>
      <c r="F24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4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46" s="12" t="str">
        <f>IF(PaymentSchedule3[[#This Row],[PMT NO]]&lt;&gt;"",PaymentSchedule3[[#This Row],[TOTAL PAYMENT]]-PaymentSchedule3[[#This Row],[INTEREST]],"")</f>
        <v/>
      </c>
      <c r="I246" s="12" t="str">
        <f>IF(PaymentSchedule3[[#This Row],[PMT NO]]&lt;&gt;"",PaymentSchedule3[[#This Row],[BEGINNING BALANCE]]*(InterestRate/PaymentsPerYear),"")</f>
        <v/>
      </c>
      <c r="J24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46" s="12" t="str">
        <f>IF(PaymentSchedule3[[#This Row],[PMT NO]]&lt;&gt;"",SUM(INDEX(PaymentSchedule3[INTEREST],1,1):PaymentSchedule3[[#This Row],[INTEREST]]),"")</f>
        <v/>
      </c>
      <c r="L246" s="12"/>
    </row>
    <row r="247" spans="2:12" x14ac:dyDescent="0.3">
      <c r="B247" s="9" t="str">
        <f>IF(LoanIsGood,IF(ROW()-ROW(PaymentSchedule3[[#Headers],[PMT NO]])&gt;ScheduledNumberOfPayments,"",ROW()-ROW(PaymentSchedule3[[#Headers],[PMT NO]])),"")</f>
        <v/>
      </c>
      <c r="C247" s="11" t="str">
        <f>IF(PaymentSchedule3[[#This Row],[PMT NO]]&lt;&gt;"",EOMONTH(LoanStartDate,ROW(PaymentSchedule3[[#This Row],[PMT NO]])-ROW(PaymentSchedule3[[#Headers],[PMT NO]])-2)+DAY(LoanStartDate),"")</f>
        <v/>
      </c>
      <c r="D24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47" s="12" t="str">
        <f>IF(PaymentSchedule3[[#This Row],[PMT NO]]&lt;&gt;"",ScheduledPayment,"")</f>
        <v/>
      </c>
      <c r="F24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4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47" s="12" t="str">
        <f>IF(PaymentSchedule3[[#This Row],[PMT NO]]&lt;&gt;"",PaymentSchedule3[[#This Row],[TOTAL PAYMENT]]-PaymentSchedule3[[#This Row],[INTEREST]],"")</f>
        <v/>
      </c>
      <c r="I247" s="12" t="str">
        <f>IF(PaymentSchedule3[[#This Row],[PMT NO]]&lt;&gt;"",PaymentSchedule3[[#This Row],[BEGINNING BALANCE]]*(InterestRate/PaymentsPerYear),"")</f>
        <v/>
      </c>
      <c r="J24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47" s="12" t="str">
        <f>IF(PaymentSchedule3[[#This Row],[PMT NO]]&lt;&gt;"",SUM(INDEX(PaymentSchedule3[INTEREST],1,1):PaymentSchedule3[[#This Row],[INTEREST]]),"")</f>
        <v/>
      </c>
      <c r="L247" s="12"/>
    </row>
    <row r="248" spans="2:12" x14ac:dyDescent="0.3">
      <c r="B248" s="9" t="str">
        <f>IF(LoanIsGood,IF(ROW()-ROW(PaymentSchedule3[[#Headers],[PMT NO]])&gt;ScheduledNumberOfPayments,"",ROW()-ROW(PaymentSchedule3[[#Headers],[PMT NO]])),"")</f>
        <v/>
      </c>
      <c r="C248" s="11" t="str">
        <f>IF(PaymentSchedule3[[#This Row],[PMT NO]]&lt;&gt;"",EOMONTH(LoanStartDate,ROW(PaymentSchedule3[[#This Row],[PMT NO]])-ROW(PaymentSchedule3[[#Headers],[PMT NO]])-2)+DAY(LoanStartDate),"")</f>
        <v/>
      </c>
      <c r="D24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48" s="12" t="str">
        <f>IF(PaymentSchedule3[[#This Row],[PMT NO]]&lt;&gt;"",ScheduledPayment,"")</f>
        <v/>
      </c>
      <c r="F24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4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48" s="12" t="str">
        <f>IF(PaymentSchedule3[[#This Row],[PMT NO]]&lt;&gt;"",PaymentSchedule3[[#This Row],[TOTAL PAYMENT]]-PaymentSchedule3[[#This Row],[INTEREST]],"")</f>
        <v/>
      </c>
      <c r="I248" s="12" t="str">
        <f>IF(PaymentSchedule3[[#This Row],[PMT NO]]&lt;&gt;"",PaymentSchedule3[[#This Row],[BEGINNING BALANCE]]*(InterestRate/PaymentsPerYear),"")</f>
        <v/>
      </c>
      <c r="J24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48" s="12" t="str">
        <f>IF(PaymentSchedule3[[#This Row],[PMT NO]]&lt;&gt;"",SUM(INDEX(PaymentSchedule3[INTEREST],1,1):PaymentSchedule3[[#This Row],[INTEREST]]),"")</f>
        <v/>
      </c>
      <c r="L248" s="12"/>
    </row>
    <row r="249" spans="2:12" x14ac:dyDescent="0.3">
      <c r="B249" s="9" t="str">
        <f>IF(LoanIsGood,IF(ROW()-ROW(PaymentSchedule3[[#Headers],[PMT NO]])&gt;ScheduledNumberOfPayments,"",ROW()-ROW(PaymentSchedule3[[#Headers],[PMT NO]])),"")</f>
        <v/>
      </c>
      <c r="C249" s="11" t="str">
        <f>IF(PaymentSchedule3[[#This Row],[PMT NO]]&lt;&gt;"",EOMONTH(LoanStartDate,ROW(PaymentSchedule3[[#This Row],[PMT NO]])-ROW(PaymentSchedule3[[#Headers],[PMT NO]])-2)+DAY(LoanStartDate),"")</f>
        <v/>
      </c>
      <c r="D24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49" s="12" t="str">
        <f>IF(PaymentSchedule3[[#This Row],[PMT NO]]&lt;&gt;"",ScheduledPayment,"")</f>
        <v/>
      </c>
      <c r="F24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4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49" s="12" t="str">
        <f>IF(PaymentSchedule3[[#This Row],[PMT NO]]&lt;&gt;"",PaymentSchedule3[[#This Row],[TOTAL PAYMENT]]-PaymentSchedule3[[#This Row],[INTEREST]],"")</f>
        <v/>
      </c>
      <c r="I249" s="12" t="str">
        <f>IF(PaymentSchedule3[[#This Row],[PMT NO]]&lt;&gt;"",PaymentSchedule3[[#This Row],[BEGINNING BALANCE]]*(InterestRate/PaymentsPerYear),"")</f>
        <v/>
      </c>
      <c r="J24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49" s="12" t="str">
        <f>IF(PaymentSchedule3[[#This Row],[PMT NO]]&lt;&gt;"",SUM(INDEX(PaymentSchedule3[INTEREST],1,1):PaymentSchedule3[[#This Row],[INTEREST]]),"")</f>
        <v/>
      </c>
      <c r="L249" s="12"/>
    </row>
    <row r="250" spans="2:12" x14ac:dyDescent="0.3">
      <c r="B250" s="9" t="str">
        <f>IF(LoanIsGood,IF(ROW()-ROW(PaymentSchedule3[[#Headers],[PMT NO]])&gt;ScheduledNumberOfPayments,"",ROW()-ROW(PaymentSchedule3[[#Headers],[PMT NO]])),"")</f>
        <v/>
      </c>
      <c r="C250" s="11" t="str">
        <f>IF(PaymentSchedule3[[#This Row],[PMT NO]]&lt;&gt;"",EOMONTH(LoanStartDate,ROW(PaymentSchedule3[[#This Row],[PMT NO]])-ROW(PaymentSchedule3[[#Headers],[PMT NO]])-2)+DAY(LoanStartDate),"")</f>
        <v/>
      </c>
      <c r="D25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50" s="12" t="str">
        <f>IF(PaymentSchedule3[[#This Row],[PMT NO]]&lt;&gt;"",ScheduledPayment,"")</f>
        <v/>
      </c>
      <c r="F25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5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50" s="12" t="str">
        <f>IF(PaymentSchedule3[[#This Row],[PMT NO]]&lt;&gt;"",PaymentSchedule3[[#This Row],[TOTAL PAYMENT]]-PaymentSchedule3[[#This Row],[INTEREST]],"")</f>
        <v/>
      </c>
      <c r="I250" s="12" t="str">
        <f>IF(PaymentSchedule3[[#This Row],[PMT NO]]&lt;&gt;"",PaymentSchedule3[[#This Row],[BEGINNING BALANCE]]*(InterestRate/PaymentsPerYear),"")</f>
        <v/>
      </c>
      <c r="J25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50" s="12" t="str">
        <f>IF(PaymentSchedule3[[#This Row],[PMT NO]]&lt;&gt;"",SUM(INDEX(PaymentSchedule3[INTEREST],1,1):PaymentSchedule3[[#This Row],[INTEREST]]),"")</f>
        <v/>
      </c>
      <c r="L250" s="12"/>
    </row>
    <row r="251" spans="2:12" x14ac:dyDescent="0.3">
      <c r="B251" s="9" t="str">
        <f>IF(LoanIsGood,IF(ROW()-ROW(PaymentSchedule3[[#Headers],[PMT NO]])&gt;ScheduledNumberOfPayments,"",ROW()-ROW(PaymentSchedule3[[#Headers],[PMT NO]])),"")</f>
        <v/>
      </c>
      <c r="C251" s="11" t="str">
        <f>IF(PaymentSchedule3[[#This Row],[PMT NO]]&lt;&gt;"",EOMONTH(LoanStartDate,ROW(PaymentSchedule3[[#This Row],[PMT NO]])-ROW(PaymentSchedule3[[#Headers],[PMT NO]])-2)+DAY(LoanStartDate),"")</f>
        <v/>
      </c>
      <c r="D25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51" s="12" t="str">
        <f>IF(PaymentSchedule3[[#This Row],[PMT NO]]&lt;&gt;"",ScheduledPayment,"")</f>
        <v/>
      </c>
      <c r="F25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5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51" s="12" t="str">
        <f>IF(PaymentSchedule3[[#This Row],[PMT NO]]&lt;&gt;"",PaymentSchedule3[[#This Row],[TOTAL PAYMENT]]-PaymentSchedule3[[#This Row],[INTEREST]],"")</f>
        <v/>
      </c>
      <c r="I251" s="12" t="str">
        <f>IF(PaymentSchedule3[[#This Row],[PMT NO]]&lt;&gt;"",PaymentSchedule3[[#This Row],[BEGINNING BALANCE]]*(InterestRate/PaymentsPerYear),"")</f>
        <v/>
      </c>
      <c r="J25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51" s="12" t="str">
        <f>IF(PaymentSchedule3[[#This Row],[PMT NO]]&lt;&gt;"",SUM(INDEX(PaymentSchedule3[INTEREST],1,1):PaymentSchedule3[[#This Row],[INTEREST]]),"")</f>
        <v/>
      </c>
      <c r="L251" s="12"/>
    </row>
    <row r="252" spans="2:12" x14ac:dyDescent="0.3">
      <c r="B252" s="9" t="str">
        <f>IF(LoanIsGood,IF(ROW()-ROW(PaymentSchedule3[[#Headers],[PMT NO]])&gt;ScheduledNumberOfPayments,"",ROW()-ROW(PaymentSchedule3[[#Headers],[PMT NO]])),"")</f>
        <v/>
      </c>
      <c r="C252" s="11" t="str">
        <f>IF(PaymentSchedule3[[#This Row],[PMT NO]]&lt;&gt;"",EOMONTH(LoanStartDate,ROW(PaymentSchedule3[[#This Row],[PMT NO]])-ROW(PaymentSchedule3[[#Headers],[PMT NO]])-2)+DAY(LoanStartDate),"")</f>
        <v/>
      </c>
      <c r="D25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52" s="12" t="str">
        <f>IF(PaymentSchedule3[[#This Row],[PMT NO]]&lt;&gt;"",ScheduledPayment,"")</f>
        <v/>
      </c>
      <c r="F25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5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52" s="12" t="str">
        <f>IF(PaymentSchedule3[[#This Row],[PMT NO]]&lt;&gt;"",PaymentSchedule3[[#This Row],[TOTAL PAYMENT]]-PaymentSchedule3[[#This Row],[INTEREST]],"")</f>
        <v/>
      </c>
      <c r="I252" s="12" t="str">
        <f>IF(PaymentSchedule3[[#This Row],[PMT NO]]&lt;&gt;"",PaymentSchedule3[[#This Row],[BEGINNING BALANCE]]*(InterestRate/PaymentsPerYear),"")</f>
        <v/>
      </c>
      <c r="J25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52" s="12" t="str">
        <f>IF(PaymentSchedule3[[#This Row],[PMT NO]]&lt;&gt;"",SUM(INDEX(PaymentSchedule3[INTEREST],1,1):PaymentSchedule3[[#This Row],[INTEREST]]),"")</f>
        <v/>
      </c>
      <c r="L252" s="12"/>
    </row>
    <row r="253" spans="2:12" x14ac:dyDescent="0.3">
      <c r="B253" s="9" t="str">
        <f>IF(LoanIsGood,IF(ROW()-ROW(PaymentSchedule3[[#Headers],[PMT NO]])&gt;ScheduledNumberOfPayments,"",ROW()-ROW(PaymentSchedule3[[#Headers],[PMT NO]])),"")</f>
        <v/>
      </c>
      <c r="C253" s="11" t="str">
        <f>IF(PaymentSchedule3[[#This Row],[PMT NO]]&lt;&gt;"",EOMONTH(LoanStartDate,ROW(PaymentSchedule3[[#This Row],[PMT NO]])-ROW(PaymentSchedule3[[#Headers],[PMT NO]])-2)+DAY(LoanStartDate),"")</f>
        <v/>
      </c>
      <c r="D25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53" s="12" t="str">
        <f>IF(PaymentSchedule3[[#This Row],[PMT NO]]&lt;&gt;"",ScheduledPayment,"")</f>
        <v/>
      </c>
      <c r="F25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5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53" s="12" t="str">
        <f>IF(PaymentSchedule3[[#This Row],[PMT NO]]&lt;&gt;"",PaymentSchedule3[[#This Row],[TOTAL PAYMENT]]-PaymentSchedule3[[#This Row],[INTEREST]],"")</f>
        <v/>
      </c>
      <c r="I253" s="12" t="str">
        <f>IF(PaymentSchedule3[[#This Row],[PMT NO]]&lt;&gt;"",PaymentSchedule3[[#This Row],[BEGINNING BALANCE]]*(InterestRate/PaymentsPerYear),"")</f>
        <v/>
      </c>
      <c r="J25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53" s="12" t="str">
        <f>IF(PaymentSchedule3[[#This Row],[PMT NO]]&lt;&gt;"",SUM(INDEX(PaymentSchedule3[INTEREST],1,1):PaymentSchedule3[[#This Row],[INTEREST]]),"")</f>
        <v/>
      </c>
      <c r="L253" s="12"/>
    </row>
    <row r="254" spans="2:12" x14ac:dyDescent="0.3">
      <c r="B254" s="9" t="str">
        <f>IF(LoanIsGood,IF(ROW()-ROW(PaymentSchedule3[[#Headers],[PMT NO]])&gt;ScheduledNumberOfPayments,"",ROW()-ROW(PaymentSchedule3[[#Headers],[PMT NO]])),"")</f>
        <v/>
      </c>
      <c r="C254" s="11" t="str">
        <f>IF(PaymentSchedule3[[#This Row],[PMT NO]]&lt;&gt;"",EOMONTH(LoanStartDate,ROW(PaymentSchedule3[[#This Row],[PMT NO]])-ROW(PaymentSchedule3[[#Headers],[PMT NO]])-2)+DAY(LoanStartDate),"")</f>
        <v/>
      </c>
      <c r="D25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54" s="12" t="str">
        <f>IF(PaymentSchedule3[[#This Row],[PMT NO]]&lt;&gt;"",ScheduledPayment,"")</f>
        <v/>
      </c>
      <c r="F25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5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54" s="12" t="str">
        <f>IF(PaymentSchedule3[[#This Row],[PMT NO]]&lt;&gt;"",PaymentSchedule3[[#This Row],[TOTAL PAYMENT]]-PaymentSchedule3[[#This Row],[INTEREST]],"")</f>
        <v/>
      </c>
      <c r="I254" s="12" t="str">
        <f>IF(PaymentSchedule3[[#This Row],[PMT NO]]&lt;&gt;"",PaymentSchedule3[[#This Row],[BEGINNING BALANCE]]*(InterestRate/PaymentsPerYear),"")</f>
        <v/>
      </c>
      <c r="J25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54" s="12" t="str">
        <f>IF(PaymentSchedule3[[#This Row],[PMT NO]]&lt;&gt;"",SUM(INDEX(PaymentSchedule3[INTEREST],1,1):PaymentSchedule3[[#This Row],[INTEREST]]),"")</f>
        <v/>
      </c>
      <c r="L254" s="12"/>
    </row>
    <row r="255" spans="2:12" x14ac:dyDescent="0.3">
      <c r="B255" s="9" t="str">
        <f>IF(LoanIsGood,IF(ROW()-ROW(PaymentSchedule3[[#Headers],[PMT NO]])&gt;ScheduledNumberOfPayments,"",ROW()-ROW(PaymentSchedule3[[#Headers],[PMT NO]])),"")</f>
        <v/>
      </c>
      <c r="C255" s="11" t="str">
        <f>IF(PaymentSchedule3[[#This Row],[PMT NO]]&lt;&gt;"",EOMONTH(LoanStartDate,ROW(PaymentSchedule3[[#This Row],[PMT NO]])-ROW(PaymentSchedule3[[#Headers],[PMT NO]])-2)+DAY(LoanStartDate),"")</f>
        <v/>
      </c>
      <c r="D25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55" s="12" t="str">
        <f>IF(PaymentSchedule3[[#This Row],[PMT NO]]&lt;&gt;"",ScheduledPayment,"")</f>
        <v/>
      </c>
      <c r="F25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5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55" s="12" t="str">
        <f>IF(PaymentSchedule3[[#This Row],[PMT NO]]&lt;&gt;"",PaymentSchedule3[[#This Row],[TOTAL PAYMENT]]-PaymentSchedule3[[#This Row],[INTEREST]],"")</f>
        <v/>
      </c>
      <c r="I255" s="12" t="str">
        <f>IF(PaymentSchedule3[[#This Row],[PMT NO]]&lt;&gt;"",PaymentSchedule3[[#This Row],[BEGINNING BALANCE]]*(InterestRate/PaymentsPerYear),"")</f>
        <v/>
      </c>
      <c r="J25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55" s="12" t="str">
        <f>IF(PaymentSchedule3[[#This Row],[PMT NO]]&lt;&gt;"",SUM(INDEX(PaymentSchedule3[INTEREST],1,1):PaymentSchedule3[[#This Row],[INTEREST]]),"")</f>
        <v/>
      </c>
      <c r="L255" s="12"/>
    </row>
    <row r="256" spans="2:12" x14ac:dyDescent="0.3">
      <c r="B256" s="9" t="str">
        <f>IF(LoanIsGood,IF(ROW()-ROW(PaymentSchedule3[[#Headers],[PMT NO]])&gt;ScheduledNumberOfPayments,"",ROW()-ROW(PaymentSchedule3[[#Headers],[PMT NO]])),"")</f>
        <v/>
      </c>
      <c r="C256" s="11" t="str">
        <f>IF(PaymentSchedule3[[#This Row],[PMT NO]]&lt;&gt;"",EOMONTH(LoanStartDate,ROW(PaymentSchedule3[[#This Row],[PMT NO]])-ROW(PaymentSchedule3[[#Headers],[PMT NO]])-2)+DAY(LoanStartDate),"")</f>
        <v/>
      </c>
      <c r="D25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56" s="12" t="str">
        <f>IF(PaymentSchedule3[[#This Row],[PMT NO]]&lt;&gt;"",ScheduledPayment,"")</f>
        <v/>
      </c>
      <c r="F25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5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56" s="12" t="str">
        <f>IF(PaymentSchedule3[[#This Row],[PMT NO]]&lt;&gt;"",PaymentSchedule3[[#This Row],[TOTAL PAYMENT]]-PaymentSchedule3[[#This Row],[INTEREST]],"")</f>
        <v/>
      </c>
      <c r="I256" s="12" t="str">
        <f>IF(PaymentSchedule3[[#This Row],[PMT NO]]&lt;&gt;"",PaymentSchedule3[[#This Row],[BEGINNING BALANCE]]*(InterestRate/PaymentsPerYear),"")</f>
        <v/>
      </c>
      <c r="J25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56" s="12" t="str">
        <f>IF(PaymentSchedule3[[#This Row],[PMT NO]]&lt;&gt;"",SUM(INDEX(PaymentSchedule3[INTEREST],1,1):PaymentSchedule3[[#This Row],[INTEREST]]),"")</f>
        <v/>
      </c>
      <c r="L256" s="12"/>
    </row>
    <row r="257" spans="2:12" x14ac:dyDescent="0.3">
      <c r="B257" s="9" t="str">
        <f>IF(LoanIsGood,IF(ROW()-ROW(PaymentSchedule3[[#Headers],[PMT NO]])&gt;ScheduledNumberOfPayments,"",ROW()-ROW(PaymentSchedule3[[#Headers],[PMT NO]])),"")</f>
        <v/>
      </c>
      <c r="C257" s="11" t="str">
        <f>IF(PaymentSchedule3[[#This Row],[PMT NO]]&lt;&gt;"",EOMONTH(LoanStartDate,ROW(PaymentSchedule3[[#This Row],[PMT NO]])-ROW(PaymentSchedule3[[#Headers],[PMT NO]])-2)+DAY(LoanStartDate),"")</f>
        <v/>
      </c>
      <c r="D25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57" s="12" t="str">
        <f>IF(PaymentSchedule3[[#This Row],[PMT NO]]&lt;&gt;"",ScheduledPayment,"")</f>
        <v/>
      </c>
      <c r="F25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5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57" s="12" t="str">
        <f>IF(PaymentSchedule3[[#This Row],[PMT NO]]&lt;&gt;"",PaymentSchedule3[[#This Row],[TOTAL PAYMENT]]-PaymentSchedule3[[#This Row],[INTEREST]],"")</f>
        <v/>
      </c>
      <c r="I257" s="12" t="str">
        <f>IF(PaymentSchedule3[[#This Row],[PMT NO]]&lt;&gt;"",PaymentSchedule3[[#This Row],[BEGINNING BALANCE]]*(InterestRate/PaymentsPerYear),"")</f>
        <v/>
      </c>
      <c r="J25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57" s="12" t="str">
        <f>IF(PaymentSchedule3[[#This Row],[PMT NO]]&lt;&gt;"",SUM(INDEX(PaymentSchedule3[INTEREST],1,1):PaymentSchedule3[[#This Row],[INTEREST]]),"")</f>
        <v/>
      </c>
      <c r="L257" s="12"/>
    </row>
    <row r="258" spans="2:12" x14ac:dyDescent="0.3">
      <c r="B258" s="9" t="str">
        <f>IF(LoanIsGood,IF(ROW()-ROW(PaymentSchedule3[[#Headers],[PMT NO]])&gt;ScheduledNumberOfPayments,"",ROW()-ROW(PaymentSchedule3[[#Headers],[PMT NO]])),"")</f>
        <v/>
      </c>
      <c r="C258" s="11" t="str">
        <f>IF(PaymentSchedule3[[#This Row],[PMT NO]]&lt;&gt;"",EOMONTH(LoanStartDate,ROW(PaymentSchedule3[[#This Row],[PMT NO]])-ROW(PaymentSchedule3[[#Headers],[PMT NO]])-2)+DAY(LoanStartDate),"")</f>
        <v/>
      </c>
      <c r="D25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58" s="12" t="str">
        <f>IF(PaymentSchedule3[[#This Row],[PMT NO]]&lt;&gt;"",ScheduledPayment,"")</f>
        <v/>
      </c>
      <c r="F25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5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58" s="12" t="str">
        <f>IF(PaymentSchedule3[[#This Row],[PMT NO]]&lt;&gt;"",PaymentSchedule3[[#This Row],[TOTAL PAYMENT]]-PaymentSchedule3[[#This Row],[INTEREST]],"")</f>
        <v/>
      </c>
      <c r="I258" s="12" t="str">
        <f>IF(PaymentSchedule3[[#This Row],[PMT NO]]&lt;&gt;"",PaymentSchedule3[[#This Row],[BEGINNING BALANCE]]*(InterestRate/PaymentsPerYear),"")</f>
        <v/>
      </c>
      <c r="J25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58" s="12" t="str">
        <f>IF(PaymentSchedule3[[#This Row],[PMT NO]]&lt;&gt;"",SUM(INDEX(PaymentSchedule3[INTEREST],1,1):PaymentSchedule3[[#This Row],[INTEREST]]),"")</f>
        <v/>
      </c>
      <c r="L258" s="12"/>
    </row>
    <row r="259" spans="2:12" x14ac:dyDescent="0.3">
      <c r="B259" s="9" t="str">
        <f>IF(LoanIsGood,IF(ROW()-ROW(PaymentSchedule3[[#Headers],[PMT NO]])&gt;ScheduledNumberOfPayments,"",ROW()-ROW(PaymentSchedule3[[#Headers],[PMT NO]])),"")</f>
        <v/>
      </c>
      <c r="C259" s="11" t="str">
        <f>IF(PaymentSchedule3[[#This Row],[PMT NO]]&lt;&gt;"",EOMONTH(LoanStartDate,ROW(PaymentSchedule3[[#This Row],[PMT NO]])-ROW(PaymentSchedule3[[#Headers],[PMT NO]])-2)+DAY(LoanStartDate),"")</f>
        <v/>
      </c>
      <c r="D25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59" s="12" t="str">
        <f>IF(PaymentSchedule3[[#This Row],[PMT NO]]&lt;&gt;"",ScheduledPayment,"")</f>
        <v/>
      </c>
      <c r="F25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5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59" s="12" t="str">
        <f>IF(PaymentSchedule3[[#This Row],[PMT NO]]&lt;&gt;"",PaymentSchedule3[[#This Row],[TOTAL PAYMENT]]-PaymentSchedule3[[#This Row],[INTEREST]],"")</f>
        <v/>
      </c>
      <c r="I259" s="12" t="str">
        <f>IF(PaymentSchedule3[[#This Row],[PMT NO]]&lt;&gt;"",PaymentSchedule3[[#This Row],[BEGINNING BALANCE]]*(InterestRate/PaymentsPerYear),"")</f>
        <v/>
      </c>
      <c r="J25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59" s="12" t="str">
        <f>IF(PaymentSchedule3[[#This Row],[PMT NO]]&lt;&gt;"",SUM(INDEX(PaymentSchedule3[INTEREST],1,1):PaymentSchedule3[[#This Row],[INTEREST]]),"")</f>
        <v/>
      </c>
      <c r="L259" s="12"/>
    </row>
    <row r="260" spans="2:12" x14ac:dyDescent="0.3">
      <c r="B260" s="9" t="str">
        <f>IF(LoanIsGood,IF(ROW()-ROW(PaymentSchedule3[[#Headers],[PMT NO]])&gt;ScheduledNumberOfPayments,"",ROW()-ROW(PaymentSchedule3[[#Headers],[PMT NO]])),"")</f>
        <v/>
      </c>
      <c r="C260" s="11" t="str">
        <f>IF(PaymentSchedule3[[#This Row],[PMT NO]]&lt;&gt;"",EOMONTH(LoanStartDate,ROW(PaymentSchedule3[[#This Row],[PMT NO]])-ROW(PaymentSchedule3[[#Headers],[PMT NO]])-2)+DAY(LoanStartDate),"")</f>
        <v/>
      </c>
      <c r="D26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60" s="12" t="str">
        <f>IF(PaymentSchedule3[[#This Row],[PMT NO]]&lt;&gt;"",ScheduledPayment,"")</f>
        <v/>
      </c>
      <c r="F26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6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60" s="12" t="str">
        <f>IF(PaymentSchedule3[[#This Row],[PMT NO]]&lt;&gt;"",PaymentSchedule3[[#This Row],[TOTAL PAYMENT]]-PaymentSchedule3[[#This Row],[INTEREST]],"")</f>
        <v/>
      </c>
      <c r="I260" s="12" t="str">
        <f>IF(PaymentSchedule3[[#This Row],[PMT NO]]&lt;&gt;"",PaymentSchedule3[[#This Row],[BEGINNING BALANCE]]*(InterestRate/PaymentsPerYear),"")</f>
        <v/>
      </c>
      <c r="J26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60" s="12" t="str">
        <f>IF(PaymentSchedule3[[#This Row],[PMT NO]]&lt;&gt;"",SUM(INDEX(PaymentSchedule3[INTEREST],1,1):PaymentSchedule3[[#This Row],[INTEREST]]),"")</f>
        <v/>
      </c>
      <c r="L260" s="12"/>
    </row>
    <row r="261" spans="2:12" x14ac:dyDescent="0.3">
      <c r="B261" s="9" t="str">
        <f>IF(LoanIsGood,IF(ROW()-ROW(PaymentSchedule3[[#Headers],[PMT NO]])&gt;ScheduledNumberOfPayments,"",ROW()-ROW(PaymentSchedule3[[#Headers],[PMT NO]])),"")</f>
        <v/>
      </c>
      <c r="C261" s="11" t="str">
        <f>IF(PaymentSchedule3[[#This Row],[PMT NO]]&lt;&gt;"",EOMONTH(LoanStartDate,ROW(PaymentSchedule3[[#This Row],[PMT NO]])-ROW(PaymentSchedule3[[#Headers],[PMT NO]])-2)+DAY(LoanStartDate),"")</f>
        <v/>
      </c>
      <c r="D26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61" s="12" t="str">
        <f>IF(PaymentSchedule3[[#This Row],[PMT NO]]&lt;&gt;"",ScheduledPayment,"")</f>
        <v/>
      </c>
      <c r="F26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6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61" s="12" t="str">
        <f>IF(PaymentSchedule3[[#This Row],[PMT NO]]&lt;&gt;"",PaymentSchedule3[[#This Row],[TOTAL PAYMENT]]-PaymentSchedule3[[#This Row],[INTEREST]],"")</f>
        <v/>
      </c>
      <c r="I261" s="12" t="str">
        <f>IF(PaymentSchedule3[[#This Row],[PMT NO]]&lt;&gt;"",PaymentSchedule3[[#This Row],[BEGINNING BALANCE]]*(InterestRate/PaymentsPerYear),"")</f>
        <v/>
      </c>
      <c r="J26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61" s="12" t="str">
        <f>IF(PaymentSchedule3[[#This Row],[PMT NO]]&lt;&gt;"",SUM(INDEX(PaymentSchedule3[INTEREST],1,1):PaymentSchedule3[[#This Row],[INTEREST]]),"")</f>
        <v/>
      </c>
      <c r="L261" s="12"/>
    </row>
    <row r="262" spans="2:12" x14ac:dyDescent="0.3">
      <c r="B262" s="9" t="str">
        <f>IF(LoanIsGood,IF(ROW()-ROW(PaymentSchedule3[[#Headers],[PMT NO]])&gt;ScheduledNumberOfPayments,"",ROW()-ROW(PaymentSchedule3[[#Headers],[PMT NO]])),"")</f>
        <v/>
      </c>
      <c r="C262" s="11" t="str">
        <f>IF(PaymentSchedule3[[#This Row],[PMT NO]]&lt;&gt;"",EOMONTH(LoanStartDate,ROW(PaymentSchedule3[[#This Row],[PMT NO]])-ROW(PaymentSchedule3[[#Headers],[PMT NO]])-2)+DAY(LoanStartDate),"")</f>
        <v/>
      </c>
      <c r="D26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62" s="12" t="str">
        <f>IF(PaymentSchedule3[[#This Row],[PMT NO]]&lt;&gt;"",ScheduledPayment,"")</f>
        <v/>
      </c>
      <c r="F26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6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62" s="12" t="str">
        <f>IF(PaymentSchedule3[[#This Row],[PMT NO]]&lt;&gt;"",PaymentSchedule3[[#This Row],[TOTAL PAYMENT]]-PaymentSchedule3[[#This Row],[INTEREST]],"")</f>
        <v/>
      </c>
      <c r="I262" s="12" t="str">
        <f>IF(PaymentSchedule3[[#This Row],[PMT NO]]&lt;&gt;"",PaymentSchedule3[[#This Row],[BEGINNING BALANCE]]*(InterestRate/PaymentsPerYear),"")</f>
        <v/>
      </c>
      <c r="J26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62" s="12" t="str">
        <f>IF(PaymentSchedule3[[#This Row],[PMT NO]]&lt;&gt;"",SUM(INDEX(PaymentSchedule3[INTEREST],1,1):PaymentSchedule3[[#This Row],[INTEREST]]),"")</f>
        <v/>
      </c>
      <c r="L262" s="12"/>
    </row>
    <row r="263" spans="2:12" x14ac:dyDescent="0.3">
      <c r="B263" s="9" t="str">
        <f>IF(LoanIsGood,IF(ROW()-ROW(PaymentSchedule3[[#Headers],[PMT NO]])&gt;ScheduledNumberOfPayments,"",ROW()-ROW(PaymentSchedule3[[#Headers],[PMT NO]])),"")</f>
        <v/>
      </c>
      <c r="C263" s="11" t="str">
        <f>IF(PaymentSchedule3[[#This Row],[PMT NO]]&lt;&gt;"",EOMONTH(LoanStartDate,ROW(PaymentSchedule3[[#This Row],[PMT NO]])-ROW(PaymentSchedule3[[#Headers],[PMT NO]])-2)+DAY(LoanStartDate),"")</f>
        <v/>
      </c>
      <c r="D26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63" s="12" t="str">
        <f>IF(PaymentSchedule3[[#This Row],[PMT NO]]&lt;&gt;"",ScheduledPayment,"")</f>
        <v/>
      </c>
      <c r="F26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6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63" s="12" t="str">
        <f>IF(PaymentSchedule3[[#This Row],[PMT NO]]&lt;&gt;"",PaymentSchedule3[[#This Row],[TOTAL PAYMENT]]-PaymentSchedule3[[#This Row],[INTEREST]],"")</f>
        <v/>
      </c>
      <c r="I263" s="12" t="str">
        <f>IF(PaymentSchedule3[[#This Row],[PMT NO]]&lt;&gt;"",PaymentSchedule3[[#This Row],[BEGINNING BALANCE]]*(InterestRate/PaymentsPerYear),"")</f>
        <v/>
      </c>
      <c r="J26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63" s="12" t="str">
        <f>IF(PaymentSchedule3[[#This Row],[PMT NO]]&lt;&gt;"",SUM(INDEX(PaymentSchedule3[INTEREST],1,1):PaymentSchedule3[[#This Row],[INTEREST]]),"")</f>
        <v/>
      </c>
      <c r="L263" s="12"/>
    </row>
    <row r="264" spans="2:12" x14ac:dyDescent="0.3">
      <c r="B264" s="9" t="str">
        <f>IF(LoanIsGood,IF(ROW()-ROW(PaymentSchedule3[[#Headers],[PMT NO]])&gt;ScheduledNumberOfPayments,"",ROW()-ROW(PaymentSchedule3[[#Headers],[PMT NO]])),"")</f>
        <v/>
      </c>
      <c r="C264" s="11" t="str">
        <f>IF(PaymentSchedule3[[#This Row],[PMT NO]]&lt;&gt;"",EOMONTH(LoanStartDate,ROW(PaymentSchedule3[[#This Row],[PMT NO]])-ROW(PaymentSchedule3[[#Headers],[PMT NO]])-2)+DAY(LoanStartDate),"")</f>
        <v/>
      </c>
      <c r="D26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64" s="12" t="str">
        <f>IF(PaymentSchedule3[[#This Row],[PMT NO]]&lt;&gt;"",ScheduledPayment,"")</f>
        <v/>
      </c>
      <c r="F26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6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64" s="12" t="str">
        <f>IF(PaymentSchedule3[[#This Row],[PMT NO]]&lt;&gt;"",PaymentSchedule3[[#This Row],[TOTAL PAYMENT]]-PaymentSchedule3[[#This Row],[INTEREST]],"")</f>
        <v/>
      </c>
      <c r="I264" s="12" t="str">
        <f>IF(PaymentSchedule3[[#This Row],[PMT NO]]&lt;&gt;"",PaymentSchedule3[[#This Row],[BEGINNING BALANCE]]*(InterestRate/PaymentsPerYear),"")</f>
        <v/>
      </c>
      <c r="J26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64" s="12" t="str">
        <f>IF(PaymentSchedule3[[#This Row],[PMT NO]]&lt;&gt;"",SUM(INDEX(PaymentSchedule3[INTEREST],1,1):PaymentSchedule3[[#This Row],[INTEREST]]),"")</f>
        <v/>
      </c>
      <c r="L264" s="12"/>
    </row>
    <row r="265" spans="2:12" x14ac:dyDescent="0.3">
      <c r="B265" s="9" t="str">
        <f>IF(LoanIsGood,IF(ROW()-ROW(PaymentSchedule3[[#Headers],[PMT NO]])&gt;ScheduledNumberOfPayments,"",ROW()-ROW(PaymentSchedule3[[#Headers],[PMT NO]])),"")</f>
        <v/>
      </c>
      <c r="C265" s="11" t="str">
        <f>IF(PaymentSchedule3[[#This Row],[PMT NO]]&lt;&gt;"",EOMONTH(LoanStartDate,ROW(PaymentSchedule3[[#This Row],[PMT NO]])-ROW(PaymentSchedule3[[#Headers],[PMT NO]])-2)+DAY(LoanStartDate),"")</f>
        <v/>
      </c>
      <c r="D26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65" s="12" t="str">
        <f>IF(PaymentSchedule3[[#This Row],[PMT NO]]&lt;&gt;"",ScheduledPayment,"")</f>
        <v/>
      </c>
      <c r="F26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6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65" s="12" t="str">
        <f>IF(PaymentSchedule3[[#This Row],[PMT NO]]&lt;&gt;"",PaymentSchedule3[[#This Row],[TOTAL PAYMENT]]-PaymentSchedule3[[#This Row],[INTEREST]],"")</f>
        <v/>
      </c>
      <c r="I265" s="12" t="str">
        <f>IF(PaymentSchedule3[[#This Row],[PMT NO]]&lt;&gt;"",PaymentSchedule3[[#This Row],[BEGINNING BALANCE]]*(InterestRate/PaymentsPerYear),"")</f>
        <v/>
      </c>
      <c r="J26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65" s="12" t="str">
        <f>IF(PaymentSchedule3[[#This Row],[PMT NO]]&lt;&gt;"",SUM(INDEX(PaymentSchedule3[INTEREST],1,1):PaymentSchedule3[[#This Row],[INTEREST]]),"")</f>
        <v/>
      </c>
      <c r="L265" s="12"/>
    </row>
    <row r="266" spans="2:12" x14ac:dyDescent="0.3">
      <c r="B266" s="9" t="str">
        <f>IF(LoanIsGood,IF(ROW()-ROW(PaymentSchedule3[[#Headers],[PMT NO]])&gt;ScheduledNumberOfPayments,"",ROW()-ROW(PaymentSchedule3[[#Headers],[PMT NO]])),"")</f>
        <v/>
      </c>
      <c r="C266" s="11" t="str">
        <f>IF(PaymentSchedule3[[#This Row],[PMT NO]]&lt;&gt;"",EOMONTH(LoanStartDate,ROW(PaymentSchedule3[[#This Row],[PMT NO]])-ROW(PaymentSchedule3[[#Headers],[PMT NO]])-2)+DAY(LoanStartDate),"")</f>
        <v/>
      </c>
      <c r="D26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66" s="12" t="str">
        <f>IF(PaymentSchedule3[[#This Row],[PMT NO]]&lt;&gt;"",ScheduledPayment,"")</f>
        <v/>
      </c>
      <c r="F26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6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66" s="12" t="str">
        <f>IF(PaymentSchedule3[[#This Row],[PMT NO]]&lt;&gt;"",PaymentSchedule3[[#This Row],[TOTAL PAYMENT]]-PaymentSchedule3[[#This Row],[INTEREST]],"")</f>
        <v/>
      </c>
      <c r="I266" s="12" t="str">
        <f>IF(PaymentSchedule3[[#This Row],[PMT NO]]&lt;&gt;"",PaymentSchedule3[[#This Row],[BEGINNING BALANCE]]*(InterestRate/PaymentsPerYear),"")</f>
        <v/>
      </c>
      <c r="J26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66" s="12" t="str">
        <f>IF(PaymentSchedule3[[#This Row],[PMT NO]]&lt;&gt;"",SUM(INDEX(PaymentSchedule3[INTEREST],1,1):PaymentSchedule3[[#This Row],[INTEREST]]),"")</f>
        <v/>
      </c>
      <c r="L266" s="12"/>
    </row>
    <row r="267" spans="2:12" x14ac:dyDescent="0.3">
      <c r="B267" s="9" t="str">
        <f>IF(LoanIsGood,IF(ROW()-ROW(PaymentSchedule3[[#Headers],[PMT NO]])&gt;ScheduledNumberOfPayments,"",ROW()-ROW(PaymentSchedule3[[#Headers],[PMT NO]])),"")</f>
        <v/>
      </c>
      <c r="C267" s="11" t="str">
        <f>IF(PaymentSchedule3[[#This Row],[PMT NO]]&lt;&gt;"",EOMONTH(LoanStartDate,ROW(PaymentSchedule3[[#This Row],[PMT NO]])-ROW(PaymentSchedule3[[#Headers],[PMT NO]])-2)+DAY(LoanStartDate),"")</f>
        <v/>
      </c>
      <c r="D26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67" s="12" t="str">
        <f>IF(PaymentSchedule3[[#This Row],[PMT NO]]&lt;&gt;"",ScheduledPayment,"")</f>
        <v/>
      </c>
      <c r="F26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6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67" s="12" t="str">
        <f>IF(PaymentSchedule3[[#This Row],[PMT NO]]&lt;&gt;"",PaymentSchedule3[[#This Row],[TOTAL PAYMENT]]-PaymentSchedule3[[#This Row],[INTEREST]],"")</f>
        <v/>
      </c>
      <c r="I267" s="12" t="str">
        <f>IF(PaymentSchedule3[[#This Row],[PMT NO]]&lt;&gt;"",PaymentSchedule3[[#This Row],[BEGINNING BALANCE]]*(InterestRate/PaymentsPerYear),"")</f>
        <v/>
      </c>
      <c r="J26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67" s="12" t="str">
        <f>IF(PaymentSchedule3[[#This Row],[PMT NO]]&lt;&gt;"",SUM(INDEX(PaymentSchedule3[INTEREST],1,1):PaymentSchedule3[[#This Row],[INTEREST]]),"")</f>
        <v/>
      </c>
      <c r="L267" s="12"/>
    </row>
    <row r="268" spans="2:12" x14ac:dyDescent="0.3">
      <c r="B268" s="9" t="str">
        <f>IF(LoanIsGood,IF(ROW()-ROW(PaymentSchedule3[[#Headers],[PMT NO]])&gt;ScheduledNumberOfPayments,"",ROW()-ROW(PaymentSchedule3[[#Headers],[PMT NO]])),"")</f>
        <v/>
      </c>
      <c r="C268" s="11" t="str">
        <f>IF(PaymentSchedule3[[#This Row],[PMT NO]]&lt;&gt;"",EOMONTH(LoanStartDate,ROW(PaymentSchedule3[[#This Row],[PMT NO]])-ROW(PaymentSchedule3[[#Headers],[PMT NO]])-2)+DAY(LoanStartDate),"")</f>
        <v/>
      </c>
      <c r="D26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68" s="12" t="str">
        <f>IF(PaymentSchedule3[[#This Row],[PMT NO]]&lt;&gt;"",ScheduledPayment,"")</f>
        <v/>
      </c>
      <c r="F26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6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68" s="12" t="str">
        <f>IF(PaymentSchedule3[[#This Row],[PMT NO]]&lt;&gt;"",PaymentSchedule3[[#This Row],[TOTAL PAYMENT]]-PaymentSchedule3[[#This Row],[INTEREST]],"")</f>
        <v/>
      </c>
      <c r="I268" s="12" t="str">
        <f>IF(PaymentSchedule3[[#This Row],[PMT NO]]&lt;&gt;"",PaymentSchedule3[[#This Row],[BEGINNING BALANCE]]*(InterestRate/PaymentsPerYear),"")</f>
        <v/>
      </c>
      <c r="J26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68" s="12" t="str">
        <f>IF(PaymentSchedule3[[#This Row],[PMT NO]]&lt;&gt;"",SUM(INDEX(PaymentSchedule3[INTEREST],1,1):PaymentSchedule3[[#This Row],[INTEREST]]),"")</f>
        <v/>
      </c>
      <c r="L268" s="12"/>
    </row>
    <row r="269" spans="2:12" x14ac:dyDescent="0.3">
      <c r="B269" s="9" t="str">
        <f>IF(LoanIsGood,IF(ROW()-ROW(PaymentSchedule3[[#Headers],[PMT NO]])&gt;ScheduledNumberOfPayments,"",ROW()-ROW(PaymentSchedule3[[#Headers],[PMT NO]])),"")</f>
        <v/>
      </c>
      <c r="C269" s="11" t="str">
        <f>IF(PaymentSchedule3[[#This Row],[PMT NO]]&lt;&gt;"",EOMONTH(LoanStartDate,ROW(PaymentSchedule3[[#This Row],[PMT NO]])-ROW(PaymentSchedule3[[#Headers],[PMT NO]])-2)+DAY(LoanStartDate),"")</f>
        <v/>
      </c>
      <c r="D26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69" s="12" t="str">
        <f>IF(PaymentSchedule3[[#This Row],[PMT NO]]&lt;&gt;"",ScheduledPayment,"")</f>
        <v/>
      </c>
      <c r="F26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6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69" s="12" t="str">
        <f>IF(PaymentSchedule3[[#This Row],[PMT NO]]&lt;&gt;"",PaymentSchedule3[[#This Row],[TOTAL PAYMENT]]-PaymentSchedule3[[#This Row],[INTEREST]],"")</f>
        <v/>
      </c>
      <c r="I269" s="12" t="str">
        <f>IF(PaymentSchedule3[[#This Row],[PMT NO]]&lt;&gt;"",PaymentSchedule3[[#This Row],[BEGINNING BALANCE]]*(InterestRate/PaymentsPerYear),"")</f>
        <v/>
      </c>
      <c r="J26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69" s="12" t="str">
        <f>IF(PaymentSchedule3[[#This Row],[PMT NO]]&lt;&gt;"",SUM(INDEX(PaymentSchedule3[INTEREST],1,1):PaymentSchedule3[[#This Row],[INTEREST]]),"")</f>
        <v/>
      </c>
      <c r="L269" s="12"/>
    </row>
    <row r="270" spans="2:12" x14ac:dyDescent="0.3">
      <c r="B270" s="9" t="str">
        <f>IF(LoanIsGood,IF(ROW()-ROW(PaymentSchedule3[[#Headers],[PMT NO]])&gt;ScheduledNumberOfPayments,"",ROW()-ROW(PaymentSchedule3[[#Headers],[PMT NO]])),"")</f>
        <v/>
      </c>
      <c r="C270" s="11" t="str">
        <f>IF(PaymentSchedule3[[#This Row],[PMT NO]]&lt;&gt;"",EOMONTH(LoanStartDate,ROW(PaymentSchedule3[[#This Row],[PMT NO]])-ROW(PaymentSchedule3[[#Headers],[PMT NO]])-2)+DAY(LoanStartDate),"")</f>
        <v/>
      </c>
      <c r="D27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70" s="12" t="str">
        <f>IF(PaymentSchedule3[[#This Row],[PMT NO]]&lt;&gt;"",ScheduledPayment,"")</f>
        <v/>
      </c>
      <c r="F27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7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70" s="12" t="str">
        <f>IF(PaymentSchedule3[[#This Row],[PMT NO]]&lt;&gt;"",PaymentSchedule3[[#This Row],[TOTAL PAYMENT]]-PaymentSchedule3[[#This Row],[INTEREST]],"")</f>
        <v/>
      </c>
      <c r="I270" s="12" t="str">
        <f>IF(PaymentSchedule3[[#This Row],[PMT NO]]&lt;&gt;"",PaymentSchedule3[[#This Row],[BEGINNING BALANCE]]*(InterestRate/PaymentsPerYear),"")</f>
        <v/>
      </c>
      <c r="J27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70" s="12" t="str">
        <f>IF(PaymentSchedule3[[#This Row],[PMT NO]]&lt;&gt;"",SUM(INDEX(PaymentSchedule3[INTEREST],1,1):PaymentSchedule3[[#This Row],[INTEREST]]),"")</f>
        <v/>
      </c>
      <c r="L270" s="12"/>
    </row>
    <row r="271" spans="2:12" x14ac:dyDescent="0.3">
      <c r="B271" s="9" t="str">
        <f>IF(LoanIsGood,IF(ROW()-ROW(PaymentSchedule3[[#Headers],[PMT NO]])&gt;ScheduledNumberOfPayments,"",ROW()-ROW(PaymentSchedule3[[#Headers],[PMT NO]])),"")</f>
        <v/>
      </c>
      <c r="C271" s="11" t="str">
        <f>IF(PaymentSchedule3[[#This Row],[PMT NO]]&lt;&gt;"",EOMONTH(LoanStartDate,ROW(PaymentSchedule3[[#This Row],[PMT NO]])-ROW(PaymentSchedule3[[#Headers],[PMT NO]])-2)+DAY(LoanStartDate),"")</f>
        <v/>
      </c>
      <c r="D27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71" s="12" t="str">
        <f>IF(PaymentSchedule3[[#This Row],[PMT NO]]&lt;&gt;"",ScheduledPayment,"")</f>
        <v/>
      </c>
      <c r="F27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7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71" s="12" t="str">
        <f>IF(PaymentSchedule3[[#This Row],[PMT NO]]&lt;&gt;"",PaymentSchedule3[[#This Row],[TOTAL PAYMENT]]-PaymentSchedule3[[#This Row],[INTEREST]],"")</f>
        <v/>
      </c>
      <c r="I271" s="12" t="str">
        <f>IF(PaymentSchedule3[[#This Row],[PMT NO]]&lt;&gt;"",PaymentSchedule3[[#This Row],[BEGINNING BALANCE]]*(InterestRate/PaymentsPerYear),"")</f>
        <v/>
      </c>
      <c r="J27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71" s="12" t="str">
        <f>IF(PaymentSchedule3[[#This Row],[PMT NO]]&lt;&gt;"",SUM(INDEX(PaymentSchedule3[INTEREST],1,1):PaymentSchedule3[[#This Row],[INTEREST]]),"")</f>
        <v/>
      </c>
      <c r="L271" s="12"/>
    </row>
    <row r="272" spans="2:12" x14ac:dyDescent="0.3">
      <c r="B272" s="9" t="str">
        <f>IF(LoanIsGood,IF(ROW()-ROW(PaymentSchedule3[[#Headers],[PMT NO]])&gt;ScheduledNumberOfPayments,"",ROW()-ROW(PaymentSchedule3[[#Headers],[PMT NO]])),"")</f>
        <v/>
      </c>
      <c r="C272" s="11" t="str">
        <f>IF(PaymentSchedule3[[#This Row],[PMT NO]]&lt;&gt;"",EOMONTH(LoanStartDate,ROW(PaymentSchedule3[[#This Row],[PMT NO]])-ROW(PaymentSchedule3[[#Headers],[PMT NO]])-2)+DAY(LoanStartDate),"")</f>
        <v/>
      </c>
      <c r="D27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72" s="12" t="str">
        <f>IF(PaymentSchedule3[[#This Row],[PMT NO]]&lt;&gt;"",ScheduledPayment,"")</f>
        <v/>
      </c>
      <c r="F27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7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72" s="12" t="str">
        <f>IF(PaymentSchedule3[[#This Row],[PMT NO]]&lt;&gt;"",PaymentSchedule3[[#This Row],[TOTAL PAYMENT]]-PaymentSchedule3[[#This Row],[INTEREST]],"")</f>
        <v/>
      </c>
      <c r="I272" s="12" t="str">
        <f>IF(PaymentSchedule3[[#This Row],[PMT NO]]&lt;&gt;"",PaymentSchedule3[[#This Row],[BEGINNING BALANCE]]*(InterestRate/PaymentsPerYear),"")</f>
        <v/>
      </c>
      <c r="J27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72" s="12" t="str">
        <f>IF(PaymentSchedule3[[#This Row],[PMT NO]]&lt;&gt;"",SUM(INDEX(PaymentSchedule3[INTEREST],1,1):PaymentSchedule3[[#This Row],[INTEREST]]),"")</f>
        <v/>
      </c>
      <c r="L272" s="12"/>
    </row>
    <row r="273" spans="2:12" x14ac:dyDescent="0.3">
      <c r="B273" s="9" t="str">
        <f>IF(LoanIsGood,IF(ROW()-ROW(PaymentSchedule3[[#Headers],[PMT NO]])&gt;ScheduledNumberOfPayments,"",ROW()-ROW(PaymentSchedule3[[#Headers],[PMT NO]])),"")</f>
        <v/>
      </c>
      <c r="C273" s="11" t="str">
        <f>IF(PaymentSchedule3[[#This Row],[PMT NO]]&lt;&gt;"",EOMONTH(LoanStartDate,ROW(PaymentSchedule3[[#This Row],[PMT NO]])-ROW(PaymentSchedule3[[#Headers],[PMT NO]])-2)+DAY(LoanStartDate),"")</f>
        <v/>
      </c>
      <c r="D27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73" s="12" t="str">
        <f>IF(PaymentSchedule3[[#This Row],[PMT NO]]&lt;&gt;"",ScheduledPayment,"")</f>
        <v/>
      </c>
      <c r="F27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7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73" s="12" t="str">
        <f>IF(PaymentSchedule3[[#This Row],[PMT NO]]&lt;&gt;"",PaymentSchedule3[[#This Row],[TOTAL PAYMENT]]-PaymentSchedule3[[#This Row],[INTEREST]],"")</f>
        <v/>
      </c>
      <c r="I273" s="12" t="str">
        <f>IF(PaymentSchedule3[[#This Row],[PMT NO]]&lt;&gt;"",PaymentSchedule3[[#This Row],[BEGINNING BALANCE]]*(InterestRate/PaymentsPerYear),"")</f>
        <v/>
      </c>
      <c r="J27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73" s="12" t="str">
        <f>IF(PaymentSchedule3[[#This Row],[PMT NO]]&lt;&gt;"",SUM(INDEX(PaymentSchedule3[INTEREST],1,1):PaymentSchedule3[[#This Row],[INTEREST]]),"")</f>
        <v/>
      </c>
      <c r="L273" s="12"/>
    </row>
    <row r="274" spans="2:12" x14ac:dyDescent="0.3">
      <c r="B274" s="9" t="str">
        <f>IF(LoanIsGood,IF(ROW()-ROW(PaymentSchedule3[[#Headers],[PMT NO]])&gt;ScheduledNumberOfPayments,"",ROW()-ROW(PaymentSchedule3[[#Headers],[PMT NO]])),"")</f>
        <v/>
      </c>
      <c r="C274" s="11" t="str">
        <f>IF(PaymentSchedule3[[#This Row],[PMT NO]]&lt;&gt;"",EOMONTH(LoanStartDate,ROW(PaymentSchedule3[[#This Row],[PMT NO]])-ROW(PaymentSchedule3[[#Headers],[PMT NO]])-2)+DAY(LoanStartDate),"")</f>
        <v/>
      </c>
      <c r="D27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74" s="12" t="str">
        <f>IF(PaymentSchedule3[[#This Row],[PMT NO]]&lt;&gt;"",ScheduledPayment,"")</f>
        <v/>
      </c>
      <c r="F27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7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74" s="12" t="str">
        <f>IF(PaymentSchedule3[[#This Row],[PMT NO]]&lt;&gt;"",PaymentSchedule3[[#This Row],[TOTAL PAYMENT]]-PaymentSchedule3[[#This Row],[INTEREST]],"")</f>
        <v/>
      </c>
      <c r="I274" s="12" t="str">
        <f>IF(PaymentSchedule3[[#This Row],[PMT NO]]&lt;&gt;"",PaymentSchedule3[[#This Row],[BEGINNING BALANCE]]*(InterestRate/PaymentsPerYear),"")</f>
        <v/>
      </c>
      <c r="J27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74" s="12" t="str">
        <f>IF(PaymentSchedule3[[#This Row],[PMT NO]]&lt;&gt;"",SUM(INDEX(PaymentSchedule3[INTEREST],1,1):PaymentSchedule3[[#This Row],[INTEREST]]),"")</f>
        <v/>
      </c>
      <c r="L274" s="12"/>
    </row>
    <row r="275" spans="2:12" x14ac:dyDescent="0.3">
      <c r="B275" s="9" t="str">
        <f>IF(LoanIsGood,IF(ROW()-ROW(PaymentSchedule3[[#Headers],[PMT NO]])&gt;ScheduledNumberOfPayments,"",ROW()-ROW(PaymentSchedule3[[#Headers],[PMT NO]])),"")</f>
        <v/>
      </c>
      <c r="C275" s="11" t="str">
        <f>IF(PaymentSchedule3[[#This Row],[PMT NO]]&lt;&gt;"",EOMONTH(LoanStartDate,ROW(PaymentSchedule3[[#This Row],[PMT NO]])-ROW(PaymentSchedule3[[#Headers],[PMT NO]])-2)+DAY(LoanStartDate),"")</f>
        <v/>
      </c>
      <c r="D27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75" s="12" t="str">
        <f>IF(PaymentSchedule3[[#This Row],[PMT NO]]&lt;&gt;"",ScheduledPayment,"")</f>
        <v/>
      </c>
      <c r="F27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7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75" s="12" t="str">
        <f>IF(PaymentSchedule3[[#This Row],[PMT NO]]&lt;&gt;"",PaymentSchedule3[[#This Row],[TOTAL PAYMENT]]-PaymentSchedule3[[#This Row],[INTEREST]],"")</f>
        <v/>
      </c>
      <c r="I275" s="12" t="str">
        <f>IF(PaymentSchedule3[[#This Row],[PMT NO]]&lt;&gt;"",PaymentSchedule3[[#This Row],[BEGINNING BALANCE]]*(InterestRate/PaymentsPerYear),"")</f>
        <v/>
      </c>
      <c r="J27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75" s="12" t="str">
        <f>IF(PaymentSchedule3[[#This Row],[PMT NO]]&lt;&gt;"",SUM(INDEX(PaymentSchedule3[INTEREST],1,1):PaymentSchedule3[[#This Row],[INTEREST]]),"")</f>
        <v/>
      </c>
      <c r="L275" s="12"/>
    </row>
    <row r="276" spans="2:12" x14ac:dyDescent="0.3">
      <c r="B276" s="9" t="str">
        <f>IF(LoanIsGood,IF(ROW()-ROW(PaymentSchedule3[[#Headers],[PMT NO]])&gt;ScheduledNumberOfPayments,"",ROW()-ROW(PaymentSchedule3[[#Headers],[PMT NO]])),"")</f>
        <v/>
      </c>
      <c r="C276" s="11" t="str">
        <f>IF(PaymentSchedule3[[#This Row],[PMT NO]]&lt;&gt;"",EOMONTH(LoanStartDate,ROW(PaymentSchedule3[[#This Row],[PMT NO]])-ROW(PaymentSchedule3[[#Headers],[PMT NO]])-2)+DAY(LoanStartDate),"")</f>
        <v/>
      </c>
      <c r="D27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76" s="12" t="str">
        <f>IF(PaymentSchedule3[[#This Row],[PMT NO]]&lt;&gt;"",ScheduledPayment,"")</f>
        <v/>
      </c>
      <c r="F27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7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76" s="12" t="str">
        <f>IF(PaymentSchedule3[[#This Row],[PMT NO]]&lt;&gt;"",PaymentSchedule3[[#This Row],[TOTAL PAYMENT]]-PaymentSchedule3[[#This Row],[INTEREST]],"")</f>
        <v/>
      </c>
      <c r="I276" s="12" t="str">
        <f>IF(PaymentSchedule3[[#This Row],[PMT NO]]&lt;&gt;"",PaymentSchedule3[[#This Row],[BEGINNING BALANCE]]*(InterestRate/PaymentsPerYear),"")</f>
        <v/>
      </c>
      <c r="J27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76" s="12" t="str">
        <f>IF(PaymentSchedule3[[#This Row],[PMT NO]]&lt;&gt;"",SUM(INDEX(PaymentSchedule3[INTEREST],1,1):PaymentSchedule3[[#This Row],[INTEREST]]),"")</f>
        <v/>
      </c>
      <c r="L276" s="12"/>
    </row>
    <row r="277" spans="2:12" x14ac:dyDescent="0.3">
      <c r="B277" s="9" t="str">
        <f>IF(LoanIsGood,IF(ROW()-ROW(PaymentSchedule3[[#Headers],[PMT NO]])&gt;ScheduledNumberOfPayments,"",ROW()-ROW(PaymentSchedule3[[#Headers],[PMT NO]])),"")</f>
        <v/>
      </c>
      <c r="C277" s="11" t="str">
        <f>IF(PaymentSchedule3[[#This Row],[PMT NO]]&lt;&gt;"",EOMONTH(LoanStartDate,ROW(PaymentSchedule3[[#This Row],[PMT NO]])-ROW(PaymentSchedule3[[#Headers],[PMT NO]])-2)+DAY(LoanStartDate),"")</f>
        <v/>
      </c>
      <c r="D27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77" s="12" t="str">
        <f>IF(PaymentSchedule3[[#This Row],[PMT NO]]&lt;&gt;"",ScheduledPayment,"")</f>
        <v/>
      </c>
      <c r="F27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7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77" s="12" t="str">
        <f>IF(PaymentSchedule3[[#This Row],[PMT NO]]&lt;&gt;"",PaymentSchedule3[[#This Row],[TOTAL PAYMENT]]-PaymentSchedule3[[#This Row],[INTEREST]],"")</f>
        <v/>
      </c>
      <c r="I277" s="12" t="str">
        <f>IF(PaymentSchedule3[[#This Row],[PMT NO]]&lt;&gt;"",PaymentSchedule3[[#This Row],[BEGINNING BALANCE]]*(InterestRate/PaymentsPerYear),"")</f>
        <v/>
      </c>
      <c r="J27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77" s="12" t="str">
        <f>IF(PaymentSchedule3[[#This Row],[PMT NO]]&lt;&gt;"",SUM(INDEX(PaymentSchedule3[INTEREST],1,1):PaymentSchedule3[[#This Row],[INTEREST]]),"")</f>
        <v/>
      </c>
      <c r="L277" s="12"/>
    </row>
    <row r="278" spans="2:12" x14ac:dyDescent="0.3">
      <c r="B278" s="9" t="str">
        <f>IF(LoanIsGood,IF(ROW()-ROW(PaymentSchedule3[[#Headers],[PMT NO]])&gt;ScheduledNumberOfPayments,"",ROW()-ROW(PaymentSchedule3[[#Headers],[PMT NO]])),"")</f>
        <v/>
      </c>
      <c r="C278" s="11" t="str">
        <f>IF(PaymentSchedule3[[#This Row],[PMT NO]]&lt;&gt;"",EOMONTH(LoanStartDate,ROW(PaymentSchedule3[[#This Row],[PMT NO]])-ROW(PaymentSchedule3[[#Headers],[PMT NO]])-2)+DAY(LoanStartDate),"")</f>
        <v/>
      </c>
      <c r="D27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78" s="12" t="str">
        <f>IF(PaymentSchedule3[[#This Row],[PMT NO]]&lt;&gt;"",ScheduledPayment,"")</f>
        <v/>
      </c>
      <c r="F27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7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78" s="12" t="str">
        <f>IF(PaymentSchedule3[[#This Row],[PMT NO]]&lt;&gt;"",PaymentSchedule3[[#This Row],[TOTAL PAYMENT]]-PaymentSchedule3[[#This Row],[INTEREST]],"")</f>
        <v/>
      </c>
      <c r="I278" s="12" t="str">
        <f>IF(PaymentSchedule3[[#This Row],[PMT NO]]&lt;&gt;"",PaymentSchedule3[[#This Row],[BEGINNING BALANCE]]*(InterestRate/PaymentsPerYear),"")</f>
        <v/>
      </c>
      <c r="J27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78" s="12" t="str">
        <f>IF(PaymentSchedule3[[#This Row],[PMT NO]]&lt;&gt;"",SUM(INDEX(PaymentSchedule3[INTEREST],1,1):PaymentSchedule3[[#This Row],[INTEREST]]),"")</f>
        <v/>
      </c>
      <c r="L278" s="12"/>
    </row>
    <row r="279" spans="2:12" x14ac:dyDescent="0.3">
      <c r="B279" s="9" t="str">
        <f>IF(LoanIsGood,IF(ROW()-ROW(PaymentSchedule3[[#Headers],[PMT NO]])&gt;ScheduledNumberOfPayments,"",ROW()-ROW(PaymentSchedule3[[#Headers],[PMT NO]])),"")</f>
        <v/>
      </c>
      <c r="C279" s="11" t="str">
        <f>IF(PaymentSchedule3[[#This Row],[PMT NO]]&lt;&gt;"",EOMONTH(LoanStartDate,ROW(PaymentSchedule3[[#This Row],[PMT NO]])-ROW(PaymentSchedule3[[#Headers],[PMT NO]])-2)+DAY(LoanStartDate),"")</f>
        <v/>
      </c>
      <c r="D27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79" s="12" t="str">
        <f>IF(PaymentSchedule3[[#This Row],[PMT NO]]&lt;&gt;"",ScheduledPayment,"")</f>
        <v/>
      </c>
      <c r="F27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7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79" s="12" t="str">
        <f>IF(PaymentSchedule3[[#This Row],[PMT NO]]&lt;&gt;"",PaymentSchedule3[[#This Row],[TOTAL PAYMENT]]-PaymentSchedule3[[#This Row],[INTEREST]],"")</f>
        <v/>
      </c>
      <c r="I279" s="12" t="str">
        <f>IF(PaymentSchedule3[[#This Row],[PMT NO]]&lt;&gt;"",PaymentSchedule3[[#This Row],[BEGINNING BALANCE]]*(InterestRate/PaymentsPerYear),"")</f>
        <v/>
      </c>
      <c r="J27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79" s="12" t="str">
        <f>IF(PaymentSchedule3[[#This Row],[PMT NO]]&lt;&gt;"",SUM(INDEX(PaymentSchedule3[INTEREST],1,1):PaymentSchedule3[[#This Row],[INTEREST]]),"")</f>
        <v/>
      </c>
      <c r="L279" s="12"/>
    </row>
    <row r="280" spans="2:12" x14ac:dyDescent="0.3">
      <c r="B280" s="9" t="str">
        <f>IF(LoanIsGood,IF(ROW()-ROW(PaymentSchedule3[[#Headers],[PMT NO]])&gt;ScheduledNumberOfPayments,"",ROW()-ROW(PaymentSchedule3[[#Headers],[PMT NO]])),"")</f>
        <v/>
      </c>
      <c r="C280" s="11" t="str">
        <f>IF(PaymentSchedule3[[#This Row],[PMT NO]]&lt;&gt;"",EOMONTH(LoanStartDate,ROW(PaymentSchedule3[[#This Row],[PMT NO]])-ROW(PaymentSchedule3[[#Headers],[PMT NO]])-2)+DAY(LoanStartDate),"")</f>
        <v/>
      </c>
      <c r="D28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80" s="12" t="str">
        <f>IF(PaymentSchedule3[[#This Row],[PMT NO]]&lt;&gt;"",ScheduledPayment,"")</f>
        <v/>
      </c>
      <c r="F28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8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80" s="12" t="str">
        <f>IF(PaymentSchedule3[[#This Row],[PMT NO]]&lt;&gt;"",PaymentSchedule3[[#This Row],[TOTAL PAYMENT]]-PaymentSchedule3[[#This Row],[INTEREST]],"")</f>
        <v/>
      </c>
      <c r="I280" s="12" t="str">
        <f>IF(PaymentSchedule3[[#This Row],[PMT NO]]&lt;&gt;"",PaymentSchedule3[[#This Row],[BEGINNING BALANCE]]*(InterestRate/PaymentsPerYear),"")</f>
        <v/>
      </c>
      <c r="J28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80" s="12" t="str">
        <f>IF(PaymentSchedule3[[#This Row],[PMT NO]]&lt;&gt;"",SUM(INDEX(PaymentSchedule3[INTEREST],1,1):PaymentSchedule3[[#This Row],[INTEREST]]),"")</f>
        <v/>
      </c>
      <c r="L280" s="12"/>
    </row>
    <row r="281" spans="2:12" x14ac:dyDescent="0.3">
      <c r="B281" s="9" t="str">
        <f>IF(LoanIsGood,IF(ROW()-ROW(PaymentSchedule3[[#Headers],[PMT NO]])&gt;ScheduledNumberOfPayments,"",ROW()-ROW(PaymentSchedule3[[#Headers],[PMT NO]])),"")</f>
        <v/>
      </c>
      <c r="C281" s="11" t="str">
        <f>IF(PaymentSchedule3[[#This Row],[PMT NO]]&lt;&gt;"",EOMONTH(LoanStartDate,ROW(PaymentSchedule3[[#This Row],[PMT NO]])-ROW(PaymentSchedule3[[#Headers],[PMT NO]])-2)+DAY(LoanStartDate),"")</f>
        <v/>
      </c>
      <c r="D28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81" s="12" t="str">
        <f>IF(PaymentSchedule3[[#This Row],[PMT NO]]&lt;&gt;"",ScheduledPayment,"")</f>
        <v/>
      </c>
      <c r="F28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8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81" s="12" t="str">
        <f>IF(PaymentSchedule3[[#This Row],[PMT NO]]&lt;&gt;"",PaymentSchedule3[[#This Row],[TOTAL PAYMENT]]-PaymentSchedule3[[#This Row],[INTEREST]],"")</f>
        <v/>
      </c>
      <c r="I281" s="12" t="str">
        <f>IF(PaymentSchedule3[[#This Row],[PMT NO]]&lt;&gt;"",PaymentSchedule3[[#This Row],[BEGINNING BALANCE]]*(InterestRate/PaymentsPerYear),"")</f>
        <v/>
      </c>
      <c r="J28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81" s="12" t="str">
        <f>IF(PaymentSchedule3[[#This Row],[PMT NO]]&lt;&gt;"",SUM(INDEX(PaymentSchedule3[INTEREST],1,1):PaymentSchedule3[[#This Row],[INTEREST]]),"")</f>
        <v/>
      </c>
      <c r="L281" s="12"/>
    </row>
    <row r="282" spans="2:12" x14ac:dyDescent="0.3">
      <c r="B282" s="9" t="str">
        <f>IF(LoanIsGood,IF(ROW()-ROW(PaymentSchedule3[[#Headers],[PMT NO]])&gt;ScheduledNumberOfPayments,"",ROW()-ROW(PaymentSchedule3[[#Headers],[PMT NO]])),"")</f>
        <v/>
      </c>
      <c r="C282" s="11" t="str">
        <f>IF(PaymentSchedule3[[#This Row],[PMT NO]]&lt;&gt;"",EOMONTH(LoanStartDate,ROW(PaymentSchedule3[[#This Row],[PMT NO]])-ROW(PaymentSchedule3[[#Headers],[PMT NO]])-2)+DAY(LoanStartDate),"")</f>
        <v/>
      </c>
      <c r="D28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82" s="12" t="str">
        <f>IF(PaymentSchedule3[[#This Row],[PMT NO]]&lt;&gt;"",ScheduledPayment,"")</f>
        <v/>
      </c>
      <c r="F28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8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82" s="12" t="str">
        <f>IF(PaymentSchedule3[[#This Row],[PMT NO]]&lt;&gt;"",PaymentSchedule3[[#This Row],[TOTAL PAYMENT]]-PaymentSchedule3[[#This Row],[INTEREST]],"")</f>
        <v/>
      </c>
      <c r="I282" s="12" t="str">
        <f>IF(PaymentSchedule3[[#This Row],[PMT NO]]&lt;&gt;"",PaymentSchedule3[[#This Row],[BEGINNING BALANCE]]*(InterestRate/PaymentsPerYear),"")</f>
        <v/>
      </c>
      <c r="J28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82" s="12" t="str">
        <f>IF(PaymentSchedule3[[#This Row],[PMT NO]]&lt;&gt;"",SUM(INDEX(PaymentSchedule3[INTEREST],1,1):PaymentSchedule3[[#This Row],[INTEREST]]),"")</f>
        <v/>
      </c>
      <c r="L282" s="12"/>
    </row>
    <row r="283" spans="2:12" x14ac:dyDescent="0.3">
      <c r="B283" s="9" t="str">
        <f>IF(LoanIsGood,IF(ROW()-ROW(PaymentSchedule3[[#Headers],[PMT NO]])&gt;ScheduledNumberOfPayments,"",ROW()-ROW(PaymentSchedule3[[#Headers],[PMT NO]])),"")</f>
        <v/>
      </c>
      <c r="C283" s="11" t="str">
        <f>IF(PaymentSchedule3[[#This Row],[PMT NO]]&lt;&gt;"",EOMONTH(LoanStartDate,ROW(PaymentSchedule3[[#This Row],[PMT NO]])-ROW(PaymentSchedule3[[#Headers],[PMT NO]])-2)+DAY(LoanStartDate),"")</f>
        <v/>
      </c>
      <c r="D28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83" s="12" t="str">
        <f>IF(PaymentSchedule3[[#This Row],[PMT NO]]&lt;&gt;"",ScheduledPayment,"")</f>
        <v/>
      </c>
      <c r="F28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8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83" s="12" t="str">
        <f>IF(PaymentSchedule3[[#This Row],[PMT NO]]&lt;&gt;"",PaymentSchedule3[[#This Row],[TOTAL PAYMENT]]-PaymentSchedule3[[#This Row],[INTEREST]],"")</f>
        <v/>
      </c>
      <c r="I283" s="12" t="str">
        <f>IF(PaymentSchedule3[[#This Row],[PMT NO]]&lt;&gt;"",PaymentSchedule3[[#This Row],[BEGINNING BALANCE]]*(InterestRate/PaymentsPerYear),"")</f>
        <v/>
      </c>
      <c r="J28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83" s="12" t="str">
        <f>IF(PaymentSchedule3[[#This Row],[PMT NO]]&lt;&gt;"",SUM(INDEX(PaymentSchedule3[INTEREST],1,1):PaymentSchedule3[[#This Row],[INTEREST]]),"")</f>
        <v/>
      </c>
      <c r="L283" s="12"/>
    </row>
    <row r="284" spans="2:12" x14ac:dyDescent="0.3">
      <c r="B284" s="9" t="str">
        <f>IF(LoanIsGood,IF(ROW()-ROW(PaymentSchedule3[[#Headers],[PMT NO]])&gt;ScheduledNumberOfPayments,"",ROW()-ROW(PaymentSchedule3[[#Headers],[PMT NO]])),"")</f>
        <v/>
      </c>
      <c r="C284" s="11" t="str">
        <f>IF(PaymentSchedule3[[#This Row],[PMT NO]]&lt;&gt;"",EOMONTH(LoanStartDate,ROW(PaymentSchedule3[[#This Row],[PMT NO]])-ROW(PaymentSchedule3[[#Headers],[PMT NO]])-2)+DAY(LoanStartDate),"")</f>
        <v/>
      </c>
      <c r="D28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84" s="12" t="str">
        <f>IF(PaymentSchedule3[[#This Row],[PMT NO]]&lt;&gt;"",ScheduledPayment,"")</f>
        <v/>
      </c>
      <c r="F28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8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84" s="12" t="str">
        <f>IF(PaymentSchedule3[[#This Row],[PMT NO]]&lt;&gt;"",PaymentSchedule3[[#This Row],[TOTAL PAYMENT]]-PaymentSchedule3[[#This Row],[INTEREST]],"")</f>
        <v/>
      </c>
      <c r="I284" s="12" t="str">
        <f>IF(PaymentSchedule3[[#This Row],[PMT NO]]&lt;&gt;"",PaymentSchedule3[[#This Row],[BEGINNING BALANCE]]*(InterestRate/PaymentsPerYear),"")</f>
        <v/>
      </c>
      <c r="J28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84" s="12" t="str">
        <f>IF(PaymentSchedule3[[#This Row],[PMT NO]]&lt;&gt;"",SUM(INDEX(PaymentSchedule3[INTEREST],1,1):PaymentSchedule3[[#This Row],[INTEREST]]),"")</f>
        <v/>
      </c>
      <c r="L284" s="12"/>
    </row>
    <row r="285" spans="2:12" x14ac:dyDescent="0.3">
      <c r="B285" s="9" t="str">
        <f>IF(LoanIsGood,IF(ROW()-ROW(PaymentSchedule3[[#Headers],[PMT NO]])&gt;ScheduledNumberOfPayments,"",ROW()-ROW(PaymentSchedule3[[#Headers],[PMT NO]])),"")</f>
        <v/>
      </c>
      <c r="C285" s="11" t="str">
        <f>IF(PaymentSchedule3[[#This Row],[PMT NO]]&lt;&gt;"",EOMONTH(LoanStartDate,ROW(PaymentSchedule3[[#This Row],[PMT NO]])-ROW(PaymentSchedule3[[#Headers],[PMT NO]])-2)+DAY(LoanStartDate),"")</f>
        <v/>
      </c>
      <c r="D28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85" s="12" t="str">
        <f>IF(PaymentSchedule3[[#This Row],[PMT NO]]&lt;&gt;"",ScheduledPayment,"")</f>
        <v/>
      </c>
      <c r="F28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8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85" s="12" t="str">
        <f>IF(PaymentSchedule3[[#This Row],[PMT NO]]&lt;&gt;"",PaymentSchedule3[[#This Row],[TOTAL PAYMENT]]-PaymentSchedule3[[#This Row],[INTEREST]],"")</f>
        <v/>
      </c>
      <c r="I285" s="12" t="str">
        <f>IF(PaymentSchedule3[[#This Row],[PMT NO]]&lt;&gt;"",PaymentSchedule3[[#This Row],[BEGINNING BALANCE]]*(InterestRate/PaymentsPerYear),"")</f>
        <v/>
      </c>
      <c r="J28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85" s="12" t="str">
        <f>IF(PaymentSchedule3[[#This Row],[PMT NO]]&lt;&gt;"",SUM(INDEX(PaymentSchedule3[INTEREST],1,1):PaymentSchedule3[[#This Row],[INTEREST]]),"")</f>
        <v/>
      </c>
      <c r="L285" s="12"/>
    </row>
    <row r="286" spans="2:12" x14ac:dyDescent="0.3">
      <c r="B286" s="9" t="str">
        <f>IF(LoanIsGood,IF(ROW()-ROW(PaymentSchedule3[[#Headers],[PMT NO]])&gt;ScheduledNumberOfPayments,"",ROW()-ROW(PaymentSchedule3[[#Headers],[PMT NO]])),"")</f>
        <v/>
      </c>
      <c r="C286" s="11" t="str">
        <f>IF(PaymentSchedule3[[#This Row],[PMT NO]]&lt;&gt;"",EOMONTH(LoanStartDate,ROW(PaymentSchedule3[[#This Row],[PMT NO]])-ROW(PaymentSchedule3[[#Headers],[PMT NO]])-2)+DAY(LoanStartDate),"")</f>
        <v/>
      </c>
      <c r="D28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86" s="12" t="str">
        <f>IF(PaymentSchedule3[[#This Row],[PMT NO]]&lt;&gt;"",ScheduledPayment,"")</f>
        <v/>
      </c>
      <c r="F28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8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86" s="12" t="str">
        <f>IF(PaymentSchedule3[[#This Row],[PMT NO]]&lt;&gt;"",PaymentSchedule3[[#This Row],[TOTAL PAYMENT]]-PaymentSchedule3[[#This Row],[INTEREST]],"")</f>
        <v/>
      </c>
      <c r="I286" s="12" t="str">
        <f>IF(PaymentSchedule3[[#This Row],[PMT NO]]&lt;&gt;"",PaymentSchedule3[[#This Row],[BEGINNING BALANCE]]*(InterestRate/PaymentsPerYear),"")</f>
        <v/>
      </c>
      <c r="J28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86" s="12" t="str">
        <f>IF(PaymentSchedule3[[#This Row],[PMT NO]]&lt;&gt;"",SUM(INDEX(PaymentSchedule3[INTEREST],1,1):PaymentSchedule3[[#This Row],[INTEREST]]),"")</f>
        <v/>
      </c>
      <c r="L286" s="12"/>
    </row>
    <row r="287" spans="2:12" x14ac:dyDescent="0.3">
      <c r="B287" s="9" t="str">
        <f>IF(LoanIsGood,IF(ROW()-ROW(PaymentSchedule3[[#Headers],[PMT NO]])&gt;ScheduledNumberOfPayments,"",ROW()-ROW(PaymentSchedule3[[#Headers],[PMT NO]])),"")</f>
        <v/>
      </c>
      <c r="C287" s="11" t="str">
        <f>IF(PaymentSchedule3[[#This Row],[PMT NO]]&lt;&gt;"",EOMONTH(LoanStartDate,ROW(PaymentSchedule3[[#This Row],[PMT NO]])-ROW(PaymentSchedule3[[#Headers],[PMT NO]])-2)+DAY(LoanStartDate),"")</f>
        <v/>
      </c>
      <c r="D28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87" s="12" t="str">
        <f>IF(PaymentSchedule3[[#This Row],[PMT NO]]&lt;&gt;"",ScheduledPayment,"")</f>
        <v/>
      </c>
      <c r="F28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8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87" s="12" t="str">
        <f>IF(PaymentSchedule3[[#This Row],[PMT NO]]&lt;&gt;"",PaymentSchedule3[[#This Row],[TOTAL PAYMENT]]-PaymentSchedule3[[#This Row],[INTEREST]],"")</f>
        <v/>
      </c>
      <c r="I287" s="12" t="str">
        <f>IF(PaymentSchedule3[[#This Row],[PMT NO]]&lt;&gt;"",PaymentSchedule3[[#This Row],[BEGINNING BALANCE]]*(InterestRate/PaymentsPerYear),"")</f>
        <v/>
      </c>
      <c r="J28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87" s="12" t="str">
        <f>IF(PaymentSchedule3[[#This Row],[PMT NO]]&lt;&gt;"",SUM(INDEX(PaymentSchedule3[INTEREST],1,1):PaymentSchedule3[[#This Row],[INTEREST]]),"")</f>
        <v/>
      </c>
      <c r="L287" s="12"/>
    </row>
    <row r="288" spans="2:12" x14ac:dyDescent="0.3">
      <c r="B288" s="9" t="str">
        <f>IF(LoanIsGood,IF(ROW()-ROW(PaymentSchedule3[[#Headers],[PMT NO]])&gt;ScheduledNumberOfPayments,"",ROW()-ROW(PaymentSchedule3[[#Headers],[PMT NO]])),"")</f>
        <v/>
      </c>
      <c r="C288" s="11" t="str">
        <f>IF(PaymentSchedule3[[#This Row],[PMT NO]]&lt;&gt;"",EOMONTH(LoanStartDate,ROW(PaymentSchedule3[[#This Row],[PMT NO]])-ROW(PaymentSchedule3[[#Headers],[PMT NO]])-2)+DAY(LoanStartDate),"")</f>
        <v/>
      </c>
      <c r="D28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88" s="12" t="str">
        <f>IF(PaymentSchedule3[[#This Row],[PMT NO]]&lt;&gt;"",ScheduledPayment,"")</f>
        <v/>
      </c>
      <c r="F28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8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88" s="12" t="str">
        <f>IF(PaymentSchedule3[[#This Row],[PMT NO]]&lt;&gt;"",PaymentSchedule3[[#This Row],[TOTAL PAYMENT]]-PaymentSchedule3[[#This Row],[INTEREST]],"")</f>
        <v/>
      </c>
      <c r="I288" s="12" t="str">
        <f>IF(PaymentSchedule3[[#This Row],[PMT NO]]&lt;&gt;"",PaymentSchedule3[[#This Row],[BEGINNING BALANCE]]*(InterestRate/PaymentsPerYear),"")</f>
        <v/>
      </c>
      <c r="J28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88" s="12" t="str">
        <f>IF(PaymentSchedule3[[#This Row],[PMT NO]]&lt;&gt;"",SUM(INDEX(PaymentSchedule3[INTEREST],1,1):PaymentSchedule3[[#This Row],[INTEREST]]),"")</f>
        <v/>
      </c>
      <c r="L288" s="12"/>
    </row>
    <row r="289" spans="2:12" x14ac:dyDescent="0.3">
      <c r="B289" s="9" t="str">
        <f>IF(LoanIsGood,IF(ROW()-ROW(PaymentSchedule3[[#Headers],[PMT NO]])&gt;ScheduledNumberOfPayments,"",ROW()-ROW(PaymentSchedule3[[#Headers],[PMT NO]])),"")</f>
        <v/>
      </c>
      <c r="C289" s="11" t="str">
        <f>IF(PaymentSchedule3[[#This Row],[PMT NO]]&lt;&gt;"",EOMONTH(LoanStartDate,ROW(PaymentSchedule3[[#This Row],[PMT NO]])-ROW(PaymentSchedule3[[#Headers],[PMT NO]])-2)+DAY(LoanStartDate),"")</f>
        <v/>
      </c>
      <c r="D28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89" s="12" t="str">
        <f>IF(PaymentSchedule3[[#This Row],[PMT NO]]&lt;&gt;"",ScheduledPayment,"")</f>
        <v/>
      </c>
      <c r="F28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8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89" s="12" t="str">
        <f>IF(PaymentSchedule3[[#This Row],[PMT NO]]&lt;&gt;"",PaymentSchedule3[[#This Row],[TOTAL PAYMENT]]-PaymentSchedule3[[#This Row],[INTEREST]],"")</f>
        <v/>
      </c>
      <c r="I289" s="12" t="str">
        <f>IF(PaymentSchedule3[[#This Row],[PMT NO]]&lt;&gt;"",PaymentSchedule3[[#This Row],[BEGINNING BALANCE]]*(InterestRate/PaymentsPerYear),"")</f>
        <v/>
      </c>
      <c r="J28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89" s="12" t="str">
        <f>IF(PaymentSchedule3[[#This Row],[PMT NO]]&lt;&gt;"",SUM(INDEX(PaymentSchedule3[INTEREST],1,1):PaymentSchedule3[[#This Row],[INTEREST]]),"")</f>
        <v/>
      </c>
      <c r="L289" s="12"/>
    </row>
    <row r="290" spans="2:12" x14ac:dyDescent="0.3">
      <c r="B290" s="9" t="str">
        <f>IF(LoanIsGood,IF(ROW()-ROW(PaymentSchedule3[[#Headers],[PMT NO]])&gt;ScheduledNumberOfPayments,"",ROW()-ROW(PaymentSchedule3[[#Headers],[PMT NO]])),"")</f>
        <v/>
      </c>
      <c r="C290" s="11" t="str">
        <f>IF(PaymentSchedule3[[#This Row],[PMT NO]]&lt;&gt;"",EOMONTH(LoanStartDate,ROW(PaymentSchedule3[[#This Row],[PMT NO]])-ROW(PaymentSchedule3[[#Headers],[PMT NO]])-2)+DAY(LoanStartDate),"")</f>
        <v/>
      </c>
      <c r="D29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90" s="12" t="str">
        <f>IF(PaymentSchedule3[[#This Row],[PMT NO]]&lt;&gt;"",ScheduledPayment,"")</f>
        <v/>
      </c>
      <c r="F29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9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90" s="12" t="str">
        <f>IF(PaymentSchedule3[[#This Row],[PMT NO]]&lt;&gt;"",PaymentSchedule3[[#This Row],[TOTAL PAYMENT]]-PaymentSchedule3[[#This Row],[INTEREST]],"")</f>
        <v/>
      </c>
      <c r="I290" s="12" t="str">
        <f>IF(PaymentSchedule3[[#This Row],[PMT NO]]&lt;&gt;"",PaymentSchedule3[[#This Row],[BEGINNING BALANCE]]*(InterestRate/PaymentsPerYear),"")</f>
        <v/>
      </c>
      <c r="J29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90" s="12" t="str">
        <f>IF(PaymentSchedule3[[#This Row],[PMT NO]]&lt;&gt;"",SUM(INDEX(PaymentSchedule3[INTEREST],1,1):PaymentSchedule3[[#This Row],[INTEREST]]),"")</f>
        <v/>
      </c>
      <c r="L290" s="12"/>
    </row>
    <row r="291" spans="2:12" x14ac:dyDescent="0.3">
      <c r="B291" s="9" t="str">
        <f>IF(LoanIsGood,IF(ROW()-ROW(PaymentSchedule3[[#Headers],[PMT NO]])&gt;ScheduledNumberOfPayments,"",ROW()-ROW(PaymentSchedule3[[#Headers],[PMT NO]])),"")</f>
        <v/>
      </c>
      <c r="C291" s="11" t="str">
        <f>IF(PaymentSchedule3[[#This Row],[PMT NO]]&lt;&gt;"",EOMONTH(LoanStartDate,ROW(PaymentSchedule3[[#This Row],[PMT NO]])-ROW(PaymentSchedule3[[#Headers],[PMT NO]])-2)+DAY(LoanStartDate),"")</f>
        <v/>
      </c>
      <c r="D29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91" s="12" t="str">
        <f>IF(PaymentSchedule3[[#This Row],[PMT NO]]&lt;&gt;"",ScheduledPayment,"")</f>
        <v/>
      </c>
      <c r="F29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9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91" s="12" t="str">
        <f>IF(PaymentSchedule3[[#This Row],[PMT NO]]&lt;&gt;"",PaymentSchedule3[[#This Row],[TOTAL PAYMENT]]-PaymentSchedule3[[#This Row],[INTEREST]],"")</f>
        <v/>
      </c>
      <c r="I291" s="12" t="str">
        <f>IF(PaymentSchedule3[[#This Row],[PMT NO]]&lt;&gt;"",PaymentSchedule3[[#This Row],[BEGINNING BALANCE]]*(InterestRate/PaymentsPerYear),"")</f>
        <v/>
      </c>
      <c r="J29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91" s="12" t="str">
        <f>IF(PaymentSchedule3[[#This Row],[PMT NO]]&lt;&gt;"",SUM(INDEX(PaymentSchedule3[INTEREST],1,1):PaymentSchedule3[[#This Row],[INTEREST]]),"")</f>
        <v/>
      </c>
      <c r="L291" s="12"/>
    </row>
    <row r="292" spans="2:12" x14ac:dyDescent="0.3">
      <c r="B292" s="9" t="str">
        <f>IF(LoanIsGood,IF(ROW()-ROW(PaymentSchedule3[[#Headers],[PMT NO]])&gt;ScheduledNumberOfPayments,"",ROW()-ROW(PaymentSchedule3[[#Headers],[PMT NO]])),"")</f>
        <v/>
      </c>
      <c r="C292" s="11" t="str">
        <f>IF(PaymentSchedule3[[#This Row],[PMT NO]]&lt;&gt;"",EOMONTH(LoanStartDate,ROW(PaymentSchedule3[[#This Row],[PMT NO]])-ROW(PaymentSchedule3[[#Headers],[PMT NO]])-2)+DAY(LoanStartDate),"")</f>
        <v/>
      </c>
      <c r="D29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92" s="12" t="str">
        <f>IF(PaymentSchedule3[[#This Row],[PMT NO]]&lt;&gt;"",ScheduledPayment,"")</f>
        <v/>
      </c>
      <c r="F29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9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92" s="12" t="str">
        <f>IF(PaymentSchedule3[[#This Row],[PMT NO]]&lt;&gt;"",PaymentSchedule3[[#This Row],[TOTAL PAYMENT]]-PaymentSchedule3[[#This Row],[INTEREST]],"")</f>
        <v/>
      </c>
      <c r="I292" s="12" t="str">
        <f>IF(PaymentSchedule3[[#This Row],[PMT NO]]&lt;&gt;"",PaymentSchedule3[[#This Row],[BEGINNING BALANCE]]*(InterestRate/PaymentsPerYear),"")</f>
        <v/>
      </c>
      <c r="J29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92" s="12" t="str">
        <f>IF(PaymentSchedule3[[#This Row],[PMT NO]]&lt;&gt;"",SUM(INDEX(PaymentSchedule3[INTEREST],1,1):PaymentSchedule3[[#This Row],[INTEREST]]),"")</f>
        <v/>
      </c>
      <c r="L292" s="12"/>
    </row>
    <row r="293" spans="2:12" x14ac:dyDescent="0.3">
      <c r="B293" s="9" t="str">
        <f>IF(LoanIsGood,IF(ROW()-ROW(PaymentSchedule3[[#Headers],[PMT NO]])&gt;ScheduledNumberOfPayments,"",ROW()-ROW(PaymentSchedule3[[#Headers],[PMT NO]])),"")</f>
        <v/>
      </c>
      <c r="C293" s="11" t="str">
        <f>IF(PaymentSchedule3[[#This Row],[PMT NO]]&lt;&gt;"",EOMONTH(LoanStartDate,ROW(PaymentSchedule3[[#This Row],[PMT NO]])-ROW(PaymentSchedule3[[#Headers],[PMT NO]])-2)+DAY(LoanStartDate),"")</f>
        <v/>
      </c>
      <c r="D29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93" s="12" t="str">
        <f>IF(PaymentSchedule3[[#This Row],[PMT NO]]&lt;&gt;"",ScheduledPayment,"")</f>
        <v/>
      </c>
      <c r="F29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9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93" s="12" t="str">
        <f>IF(PaymentSchedule3[[#This Row],[PMT NO]]&lt;&gt;"",PaymentSchedule3[[#This Row],[TOTAL PAYMENT]]-PaymentSchedule3[[#This Row],[INTEREST]],"")</f>
        <v/>
      </c>
      <c r="I293" s="12" t="str">
        <f>IF(PaymentSchedule3[[#This Row],[PMT NO]]&lt;&gt;"",PaymentSchedule3[[#This Row],[BEGINNING BALANCE]]*(InterestRate/PaymentsPerYear),"")</f>
        <v/>
      </c>
      <c r="J29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93" s="12" t="str">
        <f>IF(PaymentSchedule3[[#This Row],[PMT NO]]&lt;&gt;"",SUM(INDEX(PaymentSchedule3[INTEREST],1,1):PaymentSchedule3[[#This Row],[INTEREST]]),"")</f>
        <v/>
      </c>
      <c r="L293" s="12"/>
    </row>
    <row r="294" spans="2:12" x14ac:dyDescent="0.3">
      <c r="B294" s="9" t="str">
        <f>IF(LoanIsGood,IF(ROW()-ROW(PaymentSchedule3[[#Headers],[PMT NO]])&gt;ScheduledNumberOfPayments,"",ROW()-ROW(PaymentSchedule3[[#Headers],[PMT NO]])),"")</f>
        <v/>
      </c>
      <c r="C294" s="11" t="str">
        <f>IF(PaymentSchedule3[[#This Row],[PMT NO]]&lt;&gt;"",EOMONTH(LoanStartDate,ROW(PaymentSchedule3[[#This Row],[PMT NO]])-ROW(PaymentSchedule3[[#Headers],[PMT NO]])-2)+DAY(LoanStartDate),"")</f>
        <v/>
      </c>
      <c r="D29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94" s="12" t="str">
        <f>IF(PaymentSchedule3[[#This Row],[PMT NO]]&lt;&gt;"",ScheduledPayment,"")</f>
        <v/>
      </c>
      <c r="F29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9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94" s="12" t="str">
        <f>IF(PaymentSchedule3[[#This Row],[PMT NO]]&lt;&gt;"",PaymentSchedule3[[#This Row],[TOTAL PAYMENT]]-PaymentSchedule3[[#This Row],[INTEREST]],"")</f>
        <v/>
      </c>
      <c r="I294" s="12" t="str">
        <f>IF(PaymentSchedule3[[#This Row],[PMT NO]]&lt;&gt;"",PaymentSchedule3[[#This Row],[BEGINNING BALANCE]]*(InterestRate/PaymentsPerYear),"")</f>
        <v/>
      </c>
      <c r="J29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94" s="12" t="str">
        <f>IF(PaymentSchedule3[[#This Row],[PMT NO]]&lt;&gt;"",SUM(INDEX(PaymentSchedule3[INTEREST],1,1):PaymentSchedule3[[#This Row],[INTEREST]]),"")</f>
        <v/>
      </c>
      <c r="L294" s="12"/>
    </row>
    <row r="295" spans="2:12" x14ac:dyDescent="0.3">
      <c r="B295" s="9" t="str">
        <f>IF(LoanIsGood,IF(ROW()-ROW(PaymentSchedule3[[#Headers],[PMT NO]])&gt;ScheduledNumberOfPayments,"",ROW()-ROW(PaymentSchedule3[[#Headers],[PMT NO]])),"")</f>
        <v/>
      </c>
      <c r="C295" s="11" t="str">
        <f>IF(PaymentSchedule3[[#This Row],[PMT NO]]&lt;&gt;"",EOMONTH(LoanStartDate,ROW(PaymentSchedule3[[#This Row],[PMT NO]])-ROW(PaymentSchedule3[[#Headers],[PMT NO]])-2)+DAY(LoanStartDate),"")</f>
        <v/>
      </c>
      <c r="D29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95" s="12" t="str">
        <f>IF(PaymentSchedule3[[#This Row],[PMT NO]]&lt;&gt;"",ScheduledPayment,"")</f>
        <v/>
      </c>
      <c r="F29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9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95" s="12" t="str">
        <f>IF(PaymentSchedule3[[#This Row],[PMT NO]]&lt;&gt;"",PaymentSchedule3[[#This Row],[TOTAL PAYMENT]]-PaymentSchedule3[[#This Row],[INTEREST]],"")</f>
        <v/>
      </c>
      <c r="I295" s="12" t="str">
        <f>IF(PaymentSchedule3[[#This Row],[PMT NO]]&lt;&gt;"",PaymentSchedule3[[#This Row],[BEGINNING BALANCE]]*(InterestRate/PaymentsPerYear),"")</f>
        <v/>
      </c>
      <c r="J29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95" s="12" t="str">
        <f>IF(PaymentSchedule3[[#This Row],[PMT NO]]&lt;&gt;"",SUM(INDEX(PaymentSchedule3[INTEREST],1,1):PaymentSchedule3[[#This Row],[INTEREST]]),"")</f>
        <v/>
      </c>
      <c r="L295" s="12"/>
    </row>
    <row r="296" spans="2:12" x14ac:dyDescent="0.3">
      <c r="B296" s="9" t="str">
        <f>IF(LoanIsGood,IF(ROW()-ROW(PaymentSchedule3[[#Headers],[PMT NO]])&gt;ScheduledNumberOfPayments,"",ROW()-ROW(PaymentSchedule3[[#Headers],[PMT NO]])),"")</f>
        <v/>
      </c>
      <c r="C296" s="11" t="str">
        <f>IF(PaymentSchedule3[[#This Row],[PMT NO]]&lt;&gt;"",EOMONTH(LoanStartDate,ROW(PaymentSchedule3[[#This Row],[PMT NO]])-ROW(PaymentSchedule3[[#Headers],[PMT NO]])-2)+DAY(LoanStartDate),"")</f>
        <v/>
      </c>
      <c r="D29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96" s="12" t="str">
        <f>IF(PaymentSchedule3[[#This Row],[PMT NO]]&lt;&gt;"",ScheduledPayment,"")</f>
        <v/>
      </c>
      <c r="F29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9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96" s="12" t="str">
        <f>IF(PaymentSchedule3[[#This Row],[PMT NO]]&lt;&gt;"",PaymentSchedule3[[#This Row],[TOTAL PAYMENT]]-PaymentSchedule3[[#This Row],[INTEREST]],"")</f>
        <v/>
      </c>
      <c r="I296" s="12" t="str">
        <f>IF(PaymentSchedule3[[#This Row],[PMT NO]]&lt;&gt;"",PaymentSchedule3[[#This Row],[BEGINNING BALANCE]]*(InterestRate/PaymentsPerYear),"")</f>
        <v/>
      </c>
      <c r="J29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96" s="12" t="str">
        <f>IF(PaymentSchedule3[[#This Row],[PMT NO]]&lt;&gt;"",SUM(INDEX(PaymentSchedule3[INTEREST],1,1):PaymentSchedule3[[#This Row],[INTEREST]]),"")</f>
        <v/>
      </c>
      <c r="L296" s="12"/>
    </row>
    <row r="297" spans="2:12" x14ac:dyDescent="0.3">
      <c r="B297" s="9" t="str">
        <f>IF(LoanIsGood,IF(ROW()-ROW(PaymentSchedule3[[#Headers],[PMT NO]])&gt;ScheduledNumberOfPayments,"",ROW()-ROW(PaymentSchedule3[[#Headers],[PMT NO]])),"")</f>
        <v/>
      </c>
      <c r="C297" s="11" t="str">
        <f>IF(PaymentSchedule3[[#This Row],[PMT NO]]&lt;&gt;"",EOMONTH(LoanStartDate,ROW(PaymentSchedule3[[#This Row],[PMT NO]])-ROW(PaymentSchedule3[[#Headers],[PMT NO]])-2)+DAY(LoanStartDate),"")</f>
        <v/>
      </c>
      <c r="D29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97" s="12" t="str">
        <f>IF(PaymentSchedule3[[#This Row],[PMT NO]]&lt;&gt;"",ScheduledPayment,"")</f>
        <v/>
      </c>
      <c r="F29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9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97" s="12" t="str">
        <f>IF(PaymentSchedule3[[#This Row],[PMT NO]]&lt;&gt;"",PaymentSchedule3[[#This Row],[TOTAL PAYMENT]]-PaymentSchedule3[[#This Row],[INTEREST]],"")</f>
        <v/>
      </c>
      <c r="I297" s="12" t="str">
        <f>IF(PaymentSchedule3[[#This Row],[PMT NO]]&lt;&gt;"",PaymentSchedule3[[#This Row],[BEGINNING BALANCE]]*(InterestRate/PaymentsPerYear),"")</f>
        <v/>
      </c>
      <c r="J29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97" s="12" t="str">
        <f>IF(PaymentSchedule3[[#This Row],[PMT NO]]&lt;&gt;"",SUM(INDEX(PaymentSchedule3[INTEREST],1,1):PaymentSchedule3[[#This Row],[INTEREST]]),"")</f>
        <v/>
      </c>
      <c r="L297" s="12"/>
    </row>
    <row r="298" spans="2:12" x14ac:dyDescent="0.3">
      <c r="B298" s="9" t="str">
        <f>IF(LoanIsGood,IF(ROW()-ROW(PaymentSchedule3[[#Headers],[PMT NO]])&gt;ScheduledNumberOfPayments,"",ROW()-ROW(PaymentSchedule3[[#Headers],[PMT NO]])),"")</f>
        <v/>
      </c>
      <c r="C298" s="11" t="str">
        <f>IF(PaymentSchedule3[[#This Row],[PMT NO]]&lt;&gt;"",EOMONTH(LoanStartDate,ROW(PaymentSchedule3[[#This Row],[PMT NO]])-ROW(PaymentSchedule3[[#Headers],[PMT NO]])-2)+DAY(LoanStartDate),"")</f>
        <v/>
      </c>
      <c r="D29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98" s="12" t="str">
        <f>IF(PaymentSchedule3[[#This Row],[PMT NO]]&lt;&gt;"",ScheduledPayment,"")</f>
        <v/>
      </c>
      <c r="F29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9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98" s="12" t="str">
        <f>IF(PaymentSchedule3[[#This Row],[PMT NO]]&lt;&gt;"",PaymentSchedule3[[#This Row],[TOTAL PAYMENT]]-PaymentSchedule3[[#This Row],[INTEREST]],"")</f>
        <v/>
      </c>
      <c r="I298" s="12" t="str">
        <f>IF(PaymentSchedule3[[#This Row],[PMT NO]]&lt;&gt;"",PaymentSchedule3[[#This Row],[BEGINNING BALANCE]]*(InterestRate/PaymentsPerYear),"")</f>
        <v/>
      </c>
      <c r="J29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98" s="12" t="str">
        <f>IF(PaymentSchedule3[[#This Row],[PMT NO]]&lt;&gt;"",SUM(INDEX(PaymentSchedule3[INTEREST],1,1):PaymentSchedule3[[#This Row],[INTEREST]]),"")</f>
        <v/>
      </c>
      <c r="L298" s="12"/>
    </row>
    <row r="299" spans="2:12" x14ac:dyDescent="0.3">
      <c r="B299" s="9" t="str">
        <f>IF(LoanIsGood,IF(ROW()-ROW(PaymentSchedule3[[#Headers],[PMT NO]])&gt;ScheduledNumberOfPayments,"",ROW()-ROW(PaymentSchedule3[[#Headers],[PMT NO]])),"")</f>
        <v/>
      </c>
      <c r="C299" s="11" t="str">
        <f>IF(PaymentSchedule3[[#This Row],[PMT NO]]&lt;&gt;"",EOMONTH(LoanStartDate,ROW(PaymentSchedule3[[#This Row],[PMT NO]])-ROW(PaymentSchedule3[[#Headers],[PMT NO]])-2)+DAY(LoanStartDate),"")</f>
        <v/>
      </c>
      <c r="D29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299" s="12" t="str">
        <f>IF(PaymentSchedule3[[#This Row],[PMT NO]]&lt;&gt;"",ScheduledPayment,"")</f>
        <v/>
      </c>
      <c r="F29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29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299" s="12" t="str">
        <f>IF(PaymentSchedule3[[#This Row],[PMT NO]]&lt;&gt;"",PaymentSchedule3[[#This Row],[TOTAL PAYMENT]]-PaymentSchedule3[[#This Row],[INTEREST]],"")</f>
        <v/>
      </c>
      <c r="I299" s="12" t="str">
        <f>IF(PaymentSchedule3[[#This Row],[PMT NO]]&lt;&gt;"",PaymentSchedule3[[#This Row],[BEGINNING BALANCE]]*(InterestRate/PaymentsPerYear),"")</f>
        <v/>
      </c>
      <c r="J29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299" s="12" t="str">
        <f>IF(PaymentSchedule3[[#This Row],[PMT NO]]&lt;&gt;"",SUM(INDEX(PaymentSchedule3[INTEREST],1,1):PaymentSchedule3[[#This Row],[INTEREST]]),"")</f>
        <v/>
      </c>
      <c r="L299" s="12"/>
    </row>
    <row r="300" spans="2:12" x14ac:dyDescent="0.3">
      <c r="B300" s="9" t="str">
        <f>IF(LoanIsGood,IF(ROW()-ROW(PaymentSchedule3[[#Headers],[PMT NO]])&gt;ScheduledNumberOfPayments,"",ROW()-ROW(PaymentSchedule3[[#Headers],[PMT NO]])),"")</f>
        <v/>
      </c>
      <c r="C300" s="11" t="str">
        <f>IF(PaymentSchedule3[[#This Row],[PMT NO]]&lt;&gt;"",EOMONTH(LoanStartDate,ROW(PaymentSchedule3[[#This Row],[PMT NO]])-ROW(PaymentSchedule3[[#Headers],[PMT NO]])-2)+DAY(LoanStartDate),"")</f>
        <v/>
      </c>
      <c r="D30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00" s="12" t="str">
        <f>IF(PaymentSchedule3[[#This Row],[PMT NO]]&lt;&gt;"",ScheduledPayment,"")</f>
        <v/>
      </c>
      <c r="F30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0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00" s="12" t="str">
        <f>IF(PaymentSchedule3[[#This Row],[PMT NO]]&lt;&gt;"",PaymentSchedule3[[#This Row],[TOTAL PAYMENT]]-PaymentSchedule3[[#This Row],[INTEREST]],"")</f>
        <v/>
      </c>
      <c r="I300" s="12" t="str">
        <f>IF(PaymentSchedule3[[#This Row],[PMT NO]]&lt;&gt;"",PaymentSchedule3[[#This Row],[BEGINNING BALANCE]]*(InterestRate/PaymentsPerYear),"")</f>
        <v/>
      </c>
      <c r="J30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00" s="12" t="str">
        <f>IF(PaymentSchedule3[[#This Row],[PMT NO]]&lt;&gt;"",SUM(INDEX(PaymentSchedule3[INTEREST],1,1):PaymentSchedule3[[#This Row],[INTEREST]]),"")</f>
        <v/>
      </c>
      <c r="L300" s="12"/>
    </row>
    <row r="301" spans="2:12" x14ac:dyDescent="0.3">
      <c r="B301" s="9" t="str">
        <f>IF(LoanIsGood,IF(ROW()-ROW(PaymentSchedule3[[#Headers],[PMT NO]])&gt;ScheduledNumberOfPayments,"",ROW()-ROW(PaymentSchedule3[[#Headers],[PMT NO]])),"")</f>
        <v/>
      </c>
      <c r="C301" s="11" t="str">
        <f>IF(PaymentSchedule3[[#This Row],[PMT NO]]&lt;&gt;"",EOMONTH(LoanStartDate,ROW(PaymentSchedule3[[#This Row],[PMT NO]])-ROW(PaymentSchedule3[[#Headers],[PMT NO]])-2)+DAY(LoanStartDate),"")</f>
        <v/>
      </c>
      <c r="D30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01" s="12" t="str">
        <f>IF(PaymentSchedule3[[#This Row],[PMT NO]]&lt;&gt;"",ScheduledPayment,"")</f>
        <v/>
      </c>
      <c r="F30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0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01" s="12" t="str">
        <f>IF(PaymentSchedule3[[#This Row],[PMT NO]]&lt;&gt;"",PaymentSchedule3[[#This Row],[TOTAL PAYMENT]]-PaymentSchedule3[[#This Row],[INTEREST]],"")</f>
        <v/>
      </c>
      <c r="I301" s="12" t="str">
        <f>IF(PaymentSchedule3[[#This Row],[PMT NO]]&lt;&gt;"",PaymentSchedule3[[#This Row],[BEGINNING BALANCE]]*(InterestRate/PaymentsPerYear),"")</f>
        <v/>
      </c>
      <c r="J30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01" s="12" t="str">
        <f>IF(PaymentSchedule3[[#This Row],[PMT NO]]&lt;&gt;"",SUM(INDEX(PaymentSchedule3[INTEREST],1,1):PaymentSchedule3[[#This Row],[INTEREST]]),"")</f>
        <v/>
      </c>
      <c r="L301" s="12"/>
    </row>
    <row r="302" spans="2:12" x14ac:dyDescent="0.3">
      <c r="B302" s="9" t="str">
        <f>IF(LoanIsGood,IF(ROW()-ROW(PaymentSchedule3[[#Headers],[PMT NO]])&gt;ScheduledNumberOfPayments,"",ROW()-ROW(PaymentSchedule3[[#Headers],[PMT NO]])),"")</f>
        <v/>
      </c>
      <c r="C302" s="11" t="str">
        <f>IF(PaymentSchedule3[[#This Row],[PMT NO]]&lt;&gt;"",EOMONTH(LoanStartDate,ROW(PaymentSchedule3[[#This Row],[PMT NO]])-ROW(PaymentSchedule3[[#Headers],[PMT NO]])-2)+DAY(LoanStartDate),"")</f>
        <v/>
      </c>
      <c r="D30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02" s="12" t="str">
        <f>IF(PaymentSchedule3[[#This Row],[PMT NO]]&lt;&gt;"",ScheduledPayment,"")</f>
        <v/>
      </c>
      <c r="F30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0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02" s="12" t="str">
        <f>IF(PaymentSchedule3[[#This Row],[PMT NO]]&lt;&gt;"",PaymentSchedule3[[#This Row],[TOTAL PAYMENT]]-PaymentSchedule3[[#This Row],[INTEREST]],"")</f>
        <v/>
      </c>
      <c r="I302" s="12" t="str">
        <f>IF(PaymentSchedule3[[#This Row],[PMT NO]]&lt;&gt;"",PaymentSchedule3[[#This Row],[BEGINNING BALANCE]]*(InterestRate/PaymentsPerYear),"")</f>
        <v/>
      </c>
      <c r="J30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02" s="12" t="str">
        <f>IF(PaymentSchedule3[[#This Row],[PMT NO]]&lt;&gt;"",SUM(INDEX(PaymentSchedule3[INTEREST],1,1):PaymentSchedule3[[#This Row],[INTEREST]]),"")</f>
        <v/>
      </c>
      <c r="L302" s="12"/>
    </row>
    <row r="303" spans="2:12" x14ac:dyDescent="0.3">
      <c r="B303" s="9" t="str">
        <f>IF(LoanIsGood,IF(ROW()-ROW(PaymentSchedule3[[#Headers],[PMT NO]])&gt;ScheduledNumberOfPayments,"",ROW()-ROW(PaymentSchedule3[[#Headers],[PMT NO]])),"")</f>
        <v/>
      </c>
      <c r="C303" s="11" t="str">
        <f>IF(PaymentSchedule3[[#This Row],[PMT NO]]&lt;&gt;"",EOMONTH(LoanStartDate,ROW(PaymentSchedule3[[#This Row],[PMT NO]])-ROW(PaymentSchedule3[[#Headers],[PMT NO]])-2)+DAY(LoanStartDate),"")</f>
        <v/>
      </c>
      <c r="D30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03" s="12" t="str">
        <f>IF(PaymentSchedule3[[#This Row],[PMT NO]]&lt;&gt;"",ScheduledPayment,"")</f>
        <v/>
      </c>
      <c r="F30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0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03" s="12" t="str">
        <f>IF(PaymentSchedule3[[#This Row],[PMT NO]]&lt;&gt;"",PaymentSchedule3[[#This Row],[TOTAL PAYMENT]]-PaymentSchedule3[[#This Row],[INTEREST]],"")</f>
        <v/>
      </c>
      <c r="I303" s="12" t="str">
        <f>IF(PaymentSchedule3[[#This Row],[PMT NO]]&lt;&gt;"",PaymentSchedule3[[#This Row],[BEGINNING BALANCE]]*(InterestRate/PaymentsPerYear),"")</f>
        <v/>
      </c>
      <c r="J30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03" s="12" t="str">
        <f>IF(PaymentSchedule3[[#This Row],[PMT NO]]&lt;&gt;"",SUM(INDEX(PaymentSchedule3[INTEREST],1,1):PaymentSchedule3[[#This Row],[INTEREST]]),"")</f>
        <v/>
      </c>
      <c r="L303" s="12"/>
    </row>
    <row r="304" spans="2:12" x14ac:dyDescent="0.3">
      <c r="B304" s="9" t="str">
        <f>IF(LoanIsGood,IF(ROW()-ROW(PaymentSchedule3[[#Headers],[PMT NO]])&gt;ScheduledNumberOfPayments,"",ROW()-ROW(PaymentSchedule3[[#Headers],[PMT NO]])),"")</f>
        <v/>
      </c>
      <c r="C304" s="11" t="str">
        <f>IF(PaymentSchedule3[[#This Row],[PMT NO]]&lt;&gt;"",EOMONTH(LoanStartDate,ROW(PaymentSchedule3[[#This Row],[PMT NO]])-ROW(PaymentSchedule3[[#Headers],[PMT NO]])-2)+DAY(LoanStartDate),"")</f>
        <v/>
      </c>
      <c r="D30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04" s="12" t="str">
        <f>IF(PaymentSchedule3[[#This Row],[PMT NO]]&lt;&gt;"",ScheduledPayment,"")</f>
        <v/>
      </c>
      <c r="F30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0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04" s="12" t="str">
        <f>IF(PaymentSchedule3[[#This Row],[PMT NO]]&lt;&gt;"",PaymentSchedule3[[#This Row],[TOTAL PAYMENT]]-PaymentSchedule3[[#This Row],[INTEREST]],"")</f>
        <v/>
      </c>
      <c r="I304" s="12" t="str">
        <f>IF(PaymentSchedule3[[#This Row],[PMT NO]]&lt;&gt;"",PaymentSchedule3[[#This Row],[BEGINNING BALANCE]]*(InterestRate/PaymentsPerYear),"")</f>
        <v/>
      </c>
      <c r="J30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04" s="12" t="str">
        <f>IF(PaymentSchedule3[[#This Row],[PMT NO]]&lt;&gt;"",SUM(INDEX(PaymentSchedule3[INTEREST],1,1):PaymentSchedule3[[#This Row],[INTEREST]]),"")</f>
        <v/>
      </c>
      <c r="L304" s="12"/>
    </row>
    <row r="305" spans="2:12" x14ac:dyDescent="0.3">
      <c r="B305" s="9" t="str">
        <f>IF(LoanIsGood,IF(ROW()-ROW(PaymentSchedule3[[#Headers],[PMT NO]])&gt;ScheduledNumberOfPayments,"",ROW()-ROW(PaymentSchedule3[[#Headers],[PMT NO]])),"")</f>
        <v/>
      </c>
      <c r="C305" s="11" t="str">
        <f>IF(PaymentSchedule3[[#This Row],[PMT NO]]&lt;&gt;"",EOMONTH(LoanStartDate,ROW(PaymentSchedule3[[#This Row],[PMT NO]])-ROW(PaymentSchedule3[[#Headers],[PMT NO]])-2)+DAY(LoanStartDate),"")</f>
        <v/>
      </c>
      <c r="D30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05" s="12" t="str">
        <f>IF(PaymentSchedule3[[#This Row],[PMT NO]]&lt;&gt;"",ScheduledPayment,"")</f>
        <v/>
      </c>
      <c r="F30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0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05" s="12" t="str">
        <f>IF(PaymentSchedule3[[#This Row],[PMT NO]]&lt;&gt;"",PaymentSchedule3[[#This Row],[TOTAL PAYMENT]]-PaymentSchedule3[[#This Row],[INTEREST]],"")</f>
        <v/>
      </c>
      <c r="I305" s="12" t="str">
        <f>IF(PaymentSchedule3[[#This Row],[PMT NO]]&lt;&gt;"",PaymentSchedule3[[#This Row],[BEGINNING BALANCE]]*(InterestRate/PaymentsPerYear),"")</f>
        <v/>
      </c>
      <c r="J30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05" s="12" t="str">
        <f>IF(PaymentSchedule3[[#This Row],[PMT NO]]&lt;&gt;"",SUM(INDEX(PaymentSchedule3[INTEREST],1,1):PaymentSchedule3[[#This Row],[INTEREST]]),"")</f>
        <v/>
      </c>
      <c r="L305" s="12"/>
    </row>
    <row r="306" spans="2:12" x14ac:dyDescent="0.3">
      <c r="B306" s="9" t="str">
        <f>IF(LoanIsGood,IF(ROW()-ROW(PaymentSchedule3[[#Headers],[PMT NO]])&gt;ScheduledNumberOfPayments,"",ROW()-ROW(PaymentSchedule3[[#Headers],[PMT NO]])),"")</f>
        <v/>
      </c>
      <c r="C306" s="11" t="str">
        <f>IF(PaymentSchedule3[[#This Row],[PMT NO]]&lt;&gt;"",EOMONTH(LoanStartDate,ROW(PaymentSchedule3[[#This Row],[PMT NO]])-ROW(PaymentSchedule3[[#Headers],[PMT NO]])-2)+DAY(LoanStartDate),"")</f>
        <v/>
      </c>
      <c r="D30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06" s="12" t="str">
        <f>IF(PaymentSchedule3[[#This Row],[PMT NO]]&lt;&gt;"",ScheduledPayment,"")</f>
        <v/>
      </c>
      <c r="F30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0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06" s="12" t="str">
        <f>IF(PaymentSchedule3[[#This Row],[PMT NO]]&lt;&gt;"",PaymentSchedule3[[#This Row],[TOTAL PAYMENT]]-PaymentSchedule3[[#This Row],[INTEREST]],"")</f>
        <v/>
      </c>
      <c r="I306" s="12" t="str">
        <f>IF(PaymentSchedule3[[#This Row],[PMT NO]]&lt;&gt;"",PaymentSchedule3[[#This Row],[BEGINNING BALANCE]]*(InterestRate/PaymentsPerYear),"")</f>
        <v/>
      </c>
      <c r="J30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06" s="12" t="str">
        <f>IF(PaymentSchedule3[[#This Row],[PMT NO]]&lt;&gt;"",SUM(INDEX(PaymentSchedule3[INTEREST],1,1):PaymentSchedule3[[#This Row],[INTEREST]]),"")</f>
        <v/>
      </c>
      <c r="L306" s="12"/>
    </row>
    <row r="307" spans="2:12" x14ac:dyDescent="0.3">
      <c r="B307" s="9" t="str">
        <f>IF(LoanIsGood,IF(ROW()-ROW(PaymentSchedule3[[#Headers],[PMT NO]])&gt;ScheduledNumberOfPayments,"",ROW()-ROW(PaymentSchedule3[[#Headers],[PMT NO]])),"")</f>
        <v/>
      </c>
      <c r="C307" s="11" t="str">
        <f>IF(PaymentSchedule3[[#This Row],[PMT NO]]&lt;&gt;"",EOMONTH(LoanStartDate,ROW(PaymentSchedule3[[#This Row],[PMT NO]])-ROW(PaymentSchedule3[[#Headers],[PMT NO]])-2)+DAY(LoanStartDate),"")</f>
        <v/>
      </c>
      <c r="D30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07" s="12" t="str">
        <f>IF(PaymentSchedule3[[#This Row],[PMT NO]]&lt;&gt;"",ScheduledPayment,"")</f>
        <v/>
      </c>
      <c r="F30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0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07" s="12" t="str">
        <f>IF(PaymentSchedule3[[#This Row],[PMT NO]]&lt;&gt;"",PaymentSchedule3[[#This Row],[TOTAL PAYMENT]]-PaymentSchedule3[[#This Row],[INTEREST]],"")</f>
        <v/>
      </c>
      <c r="I307" s="12" t="str">
        <f>IF(PaymentSchedule3[[#This Row],[PMT NO]]&lt;&gt;"",PaymentSchedule3[[#This Row],[BEGINNING BALANCE]]*(InterestRate/PaymentsPerYear),"")</f>
        <v/>
      </c>
      <c r="J30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07" s="12" t="str">
        <f>IF(PaymentSchedule3[[#This Row],[PMT NO]]&lt;&gt;"",SUM(INDEX(PaymentSchedule3[INTEREST],1,1):PaymentSchedule3[[#This Row],[INTEREST]]),"")</f>
        <v/>
      </c>
      <c r="L307" s="12"/>
    </row>
    <row r="308" spans="2:12" x14ac:dyDescent="0.3">
      <c r="B308" s="9" t="str">
        <f>IF(LoanIsGood,IF(ROW()-ROW(PaymentSchedule3[[#Headers],[PMT NO]])&gt;ScheduledNumberOfPayments,"",ROW()-ROW(PaymentSchedule3[[#Headers],[PMT NO]])),"")</f>
        <v/>
      </c>
      <c r="C308" s="11" t="str">
        <f>IF(PaymentSchedule3[[#This Row],[PMT NO]]&lt;&gt;"",EOMONTH(LoanStartDate,ROW(PaymentSchedule3[[#This Row],[PMT NO]])-ROW(PaymentSchedule3[[#Headers],[PMT NO]])-2)+DAY(LoanStartDate),"")</f>
        <v/>
      </c>
      <c r="D30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08" s="12" t="str">
        <f>IF(PaymentSchedule3[[#This Row],[PMT NO]]&lt;&gt;"",ScheduledPayment,"")</f>
        <v/>
      </c>
      <c r="F30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0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08" s="12" t="str">
        <f>IF(PaymentSchedule3[[#This Row],[PMT NO]]&lt;&gt;"",PaymentSchedule3[[#This Row],[TOTAL PAYMENT]]-PaymentSchedule3[[#This Row],[INTEREST]],"")</f>
        <v/>
      </c>
      <c r="I308" s="12" t="str">
        <f>IF(PaymentSchedule3[[#This Row],[PMT NO]]&lt;&gt;"",PaymentSchedule3[[#This Row],[BEGINNING BALANCE]]*(InterestRate/PaymentsPerYear),"")</f>
        <v/>
      </c>
      <c r="J30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08" s="12" t="str">
        <f>IF(PaymentSchedule3[[#This Row],[PMT NO]]&lt;&gt;"",SUM(INDEX(PaymentSchedule3[INTEREST],1,1):PaymentSchedule3[[#This Row],[INTEREST]]),"")</f>
        <v/>
      </c>
      <c r="L308" s="12"/>
    </row>
    <row r="309" spans="2:12" x14ac:dyDescent="0.3">
      <c r="B309" s="9" t="str">
        <f>IF(LoanIsGood,IF(ROW()-ROW(PaymentSchedule3[[#Headers],[PMT NO]])&gt;ScheduledNumberOfPayments,"",ROW()-ROW(PaymentSchedule3[[#Headers],[PMT NO]])),"")</f>
        <v/>
      </c>
      <c r="C309" s="11" t="str">
        <f>IF(PaymentSchedule3[[#This Row],[PMT NO]]&lt;&gt;"",EOMONTH(LoanStartDate,ROW(PaymentSchedule3[[#This Row],[PMT NO]])-ROW(PaymentSchedule3[[#Headers],[PMT NO]])-2)+DAY(LoanStartDate),"")</f>
        <v/>
      </c>
      <c r="D30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09" s="12" t="str">
        <f>IF(PaymentSchedule3[[#This Row],[PMT NO]]&lt;&gt;"",ScheduledPayment,"")</f>
        <v/>
      </c>
      <c r="F30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0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09" s="12" t="str">
        <f>IF(PaymentSchedule3[[#This Row],[PMT NO]]&lt;&gt;"",PaymentSchedule3[[#This Row],[TOTAL PAYMENT]]-PaymentSchedule3[[#This Row],[INTEREST]],"")</f>
        <v/>
      </c>
      <c r="I309" s="12" t="str">
        <f>IF(PaymentSchedule3[[#This Row],[PMT NO]]&lt;&gt;"",PaymentSchedule3[[#This Row],[BEGINNING BALANCE]]*(InterestRate/PaymentsPerYear),"")</f>
        <v/>
      </c>
      <c r="J30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09" s="12" t="str">
        <f>IF(PaymentSchedule3[[#This Row],[PMT NO]]&lt;&gt;"",SUM(INDEX(PaymentSchedule3[INTEREST],1,1):PaymentSchedule3[[#This Row],[INTEREST]]),"")</f>
        <v/>
      </c>
      <c r="L309" s="12"/>
    </row>
    <row r="310" spans="2:12" x14ac:dyDescent="0.3">
      <c r="B310" s="9" t="str">
        <f>IF(LoanIsGood,IF(ROW()-ROW(PaymentSchedule3[[#Headers],[PMT NO]])&gt;ScheduledNumberOfPayments,"",ROW()-ROW(PaymentSchedule3[[#Headers],[PMT NO]])),"")</f>
        <v/>
      </c>
      <c r="C310" s="11" t="str">
        <f>IF(PaymentSchedule3[[#This Row],[PMT NO]]&lt;&gt;"",EOMONTH(LoanStartDate,ROW(PaymentSchedule3[[#This Row],[PMT NO]])-ROW(PaymentSchedule3[[#Headers],[PMT NO]])-2)+DAY(LoanStartDate),"")</f>
        <v/>
      </c>
      <c r="D31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10" s="12" t="str">
        <f>IF(PaymentSchedule3[[#This Row],[PMT NO]]&lt;&gt;"",ScheduledPayment,"")</f>
        <v/>
      </c>
      <c r="F31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1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10" s="12" t="str">
        <f>IF(PaymentSchedule3[[#This Row],[PMT NO]]&lt;&gt;"",PaymentSchedule3[[#This Row],[TOTAL PAYMENT]]-PaymentSchedule3[[#This Row],[INTEREST]],"")</f>
        <v/>
      </c>
      <c r="I310" s="12" t="str">
        <f>IF(PaymentSchedule3[[#This Row],[PMT NO]]&lt;&gt;"",PaymentSchedule3[[#This Row],[BEGINNING BALANCE]]*(InterestRate/PaymentsPerYear),"")</f>
        <v/>
      </c>
      <c r="J31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10" s="12" t="str">
        <f>IF(PaymentSchedule3[[#This Row],[PMT NO]]&lt;&gt;"",SUM(INDEX(PaymentSchedule3[INTEREST],1,1):PaymentSchedule3[[#This Row],[INTEREST]]),"")</f>
        <v/>
      </c>
      <c r="L310" s="12"/>
    </row>
    <row r="311" spans="2:12" x14ac:dyDescent="0.3">
      <c r="B311" s="9" t="str">
        <f>IF(LoanIsGood,IF(ROW()-ROW(PaymentSchedule3[[#Headers],[PMT NO]])&gt;ScheduledNumberOfPayments,"",ROW()-ROW(PaymentSchedule3[[#Headers],[PMT NO]])),"")</f>
        <v/>
      </c>
      <c r="C311" s="11" t="str">
        <f>IF(PaymentSchedule3[[#This Row],[PMT NO]]&lt;&gt;"",EOMONTH(LoanStartDate,ROW(PaymentSchedule3[[#This Row],[PMT NO]])-ROW(PaymentSchedule3[[#Headers],[PMT NO]])-2)+DAY(LoanStartDate),"")</f>
        <v/>
      </c>
      <c r="D31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11" s="12" t="str">
        <f>IF(PaymentSchedule3[[#This Row],[PMT NO]]&lt;&gt;"",ScheduledPayment,"")</f>
        <v/>
      </c>
      <c r="F31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1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11" s="12" t="str">
        <f>IF(PaymentSchedule3[[#This Row],[PMT NO]]&lt;&gt;"",PaymentSchedule3[[#This Row],[TOTAL PAYMENT]]-PaymentSchedule3[[#This Row],[INTEREST]],"")</f>
        <v/>
      </c>
      <c r="I311" s="12" t="str">
        <f>IF(PaymentSchedule3[[#This Row],[PMT NO]]&lt;&gt;"",PaymentSchedule3[[#This Row],[BEGINNING BALANCE]]*(InterestRate/PaymentsPerYear),"")</f>
        <v/>
      </c>
      <c r="J31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11" s="12" t="str">
        <f>IF(PaymentSchedule3[[#This Row],[PMT NO]]&lt;&gt;"",SUM(INDEX(PaymentSchedule3[INTEREST],1,1):PaymentSchedule3[[#This Row],[INTEREST]]),"")</f>
        <v/>
      </c>
      <c r="L311" s="12"/>
    </row>
    <row r="312" spans="2:12" x14ac:dyDescent="0.3">
      <c r="B312" s="9" t="str">
        <f>IF(LoanIsGood,IF(ROW()-ROW(PaymentSchedule3[[#Headers],[PMT NO]])&gt;ScheduledNumberOfPayments,"",ROW()-ROW(PaymentSchedule3[[#Headers],[PMT NO]])),"")</f>
        <v/>
      </c>
      <c r="C312" s="11" t="str">
        <f>IF(PaymentSchedule3[[#This Row],[PMT NO]]&lt;&gt;"",EOMONTH(LoanStartDate,ROW(PaymentSchedule3[[#This Row],[PMT NO]])-ROW(PaymentSchedule3[[#Headers],[PMT NO]])-2)+DAY(LoanStartDate),"")</f>
        <v/>
      </c>
      <c r="D31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12" s="12" t="str">
        <f>IF(PaymentSchedule3[[#This Row],[PMT NO]]&lt;&gt;"",ScheduledPayment,"")</f>
        <v/>
      </c>
      <c r="F31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1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12" s="12" t="str">
        <f>IF(PaymentSchedule3[[#This Row],[PMT NO]]&lt;&gt;"",PaymentSchedule3[[#This Row],[TOTAL PAYMENT]]-PaymentSchedule3[[#This Row],[INTEREST]],"")</f>
        <v/>
      </c>
      <c r="I312" s="12" t="str">
        <f>IF(PaymentSchedule3[[#This Row],[PMT NO]]&lt;&gt;"",PaymentSchedule3[[#This Row],[BEGINNING BALANCE]]*(InterestRate/PaymentsPerYear),"")</f>
        <v/>
      </c>
      <c r="J31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12" s="12" t="str">
        <f>IF(PaymentSchedule3[[#This Row],[PMT NO]]&lt;&gt;"",SUM(INDEX(PaymentSchedule3[INTEREST],1,1):PaymentSchedule3[[#This Row],[INTEREST]]),"")</f>
        <v/>
      </c>
      <c r="L312" s="12"/>
    </row>
    <row r="313" spans="2:12" x14ac:dyDescent="0.3">
      <c r="B313" s="9" t="str">
        <f>IF(LoanIsGood,IF(ROW()-ROW(PaymentSchedule3[[#Headers],[PMT NO]])&gt;ScheduledNumberOfPayments,"",ROW()-ROW(PaymentSchedule3[[#Headers],[PMT NO]])),"")</f>
        <v/>
      </c>
      <c r="C313" s="11" t="str">
        <f>IF(PaymentSchedule3[[#This Row],[PMT NO]]&lt;&gt;"",EOMONTH(LoanStartDate,ROW(PaymentSchedule3[[#This Row],[PMT NO]])-ROW(PaymentSchedule3[[#Headers],[PMT NO]])-2)+DAY(LoanStartDate),"")</f>
        <v/>
      </c>
      <c r="D31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13" s="12" t="str">
        <f>IF(PaymentSchedule3[[#This Row],[PMT NO]]&lt;&gt;"",ScheduledPayment,"")</f>
        <v/>
      </c>
      <c r="F31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1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13" s="12" t="str">
        <f>IF(PaymentSchedule3[[#This Row],[PMT NO]]&lt;&gt;"",PaymentSchedule3[[#This Row],[TOTAL PAYMENT]]-PaymentSchedule3[[#This Row],[INTEREST]],"")</f>
        <v/>
      </c>
      <c r="I313" s="12" t="str">
        <f>IF(PaymentSchedule3[[#This Row],[PMT NO]]&lt;&gt;"",PaymentSchedule3[[#This Row],[BEGINNING BALANCE]]*(InterestRate/PaymentsPerYear),"")</f>
        <v/>
      </c>
      <c r="J31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13" s="12" t="str">
        <f>IF(PaymentSchedule3[[#This Row],[PMT NO]]&lt;&gt;"",SUM(INDEX(PaymentSchedule3[INTEREST],1,1):PaymentSchedule3[[#This Row],[INTEREST]]),"")</f>
        <v/>
      </c>
      <c r="L313" s="12"/>
    </row>
    <row r="314" spans="2:12" x14ac:dyDescent="0.3">
      <c r="B314" s="9" t="str">
        <f>IF(LoanIsGood,IF(ROW()-ROW(PaymentSchedule3[[#Headers],[PMT NO]])&gt;ScheduledNumberOfPayments,"",ROW()-ROW(PaymentSchedule3[[#Headers],[PMT NO]])),"")</f>
        <v/>
      </c>
      <c r="C314" s="11" t="str">
        <f>IF(PaymentSchedule3[[#This Row],[PMT NO]]&lt;&gt;"",EOMONTH(LoanStartDate,ROW(PaymentSchedule3[[#This Row],[PMT NO]])-ROW(PaymentSchedule3[[#Headers],[PMT NO]])-2)+DAY(LoanStartDate),"")</f>
        <v/>
      </c>
      <c r="D31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14" s="12" t="str">
        <f>IF(PaymentSchedule3[[#This Row],[PMT NO]]&lt;&gt;"",ScheduledPayment,"")</f>
        <v/>
      </c>
      <c r="F31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1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14" s="12" t="str">
        <f>IF(PaymentSchedule3[[#This Row],[PMT NO]]&lt;&gt;"",PaymentSchedule3[[#This Row],[TOTAL PAYMENT]]-PaymentSchedule3[[#This Row],[INTEREST]],"")</f>
        <v/>
      </c>
      <c r="I314" s="12" t="str">
        <f>IF(PaymentSchedule3[[#This Row],[PMT NO]]&lt;&gt;"",PaymentSchedule3[[#This Row],[BEGINNING BALANCE]]*(InterestRate/PaymentsPerYear),"")</f>
        <v/>
      </c>
      <c r="J31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14" s="12" t="str">
        <f>IF(PaymentSchedule3[[#This Row],[PMT NO]]&lt;&gt;"",SUM(INDEX(PaymentSchedule3[INTEREST],1,1):PaymentSchedule3[[#This Row],[INTEREST]]),"")</f>
        <v/>
      </c>
      <c r="L314" s="12"/>
    </row>
    <row r="315" spans="2:12" x14ac:dyDescent="0.3">
      <c r="B315" s="9" t="str">
        <f>IF(LoanIsGood,IF(ROW()-ROW(PaymentSchedule3[[#Headers],[PMT NO]])&gt;ScheduledNumberOfPayments,"",ROW()-ROW(PaymentSchedule3[[#Headers],[PMT NO]])),"")</f>
        <v/>
      </c>
      <c r="C315" s="11" t="str">
        <f>IF(PaymentSchedule3[[#This Row],[PMT NO]]&lt;&gt;"",EOMONTH(LoanStartDate,ROW(PaymentSchedule3[[#This Row],[PMT NO]])-ROW(PaymentSchedule3[[#Headers],[PMT NO]])-2)+DAY(LoanStartDate),"")</f>
        <v/>
      </c>
      <c r="D31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15" s="12" t="str">
        <f>IF(PaymentSchedule3[[#This Row],[PMT NO]]&lt;&gt;"",ScheduledPayment,"")</f>
        <v/>
      </c>
      <c r="F31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1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15" s="12" t="str">
        <f>IF(PaymentSchedule3[[#This Row],[PMT NO]]&lt;&gt;"",PaymentSchedule3[[#This Row],[TOTAL PAYMENT]]-PaymentSchedule3[[#This Row],[INTEREST]],"")</f>
        <v/>
      </c>
      <c r="I315" s="12" t="str">
        <f>IF(PaymentSchedule3[[#This Row],[PMT NO]]&lt;&gt;"",PaymentSchedule3[[#This Row],[BEGINNING BALANCE]]*(InterestRate/PaymentsPerYear),"")</f>
        <v/>
      </c>
      <c r="J31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15" s="12" t="str">
        <f>IF(PaymentSchedule3[[#This Row],[PMT NO]]&lt;&gt;"",SUM(INDEX(PaymentSchedule3[INTEREST],1,1):PaymentSchedule3[[#This Row],[INTEREST]]),"")</f>
        <v/>
      </c>
      <c r="L315" s="12"/>
    </row>
    <row r="316" spans="2:12" x14ac:dyDescent="0.3">
      <c r="B316" s="9" t="str">
        <f>IF(LoanIsGood,IF(ROW()-ROW(PaymentSchedule3[[#Headers],[PMT NO]])&gt;ScheduledNumberOfPayments,"",ROW()-ROW(PaymentSchedule3[[#Headers],[PMT NO]])),"")</f>
        <v/>
      </c>
      <c r="C316" s="11" t="str">
        <f>IF(PaymentSchedule3[[#This Row],[PMT NO]]&lt;&gt;"",EOMONTH(LoanStartDate,ROW(PaymentSchedule3[[#This Row],[PMT NO]])-ROW(PaymentSchedule3[[#Headers],[PMT NO]])-2)+DAY(LoanStartDate),"")</f>
        <v/>
      </c>
      <c r="D31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16" s="12" t="str">
        <f>IF(PaymentSchedule3[[#This Row],[PMT NO]]&lt;&gt;"",ScheduledPayment,"")</f>
        <v/>
      </c>
      <c r="F31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1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16" s="12" t="str">
        <f>IF(PaymentSchedule3[[#This Row],[PMT NO]]&lt;&gt;"",PaymentSchedule3[[#This Row],[TOTAL PAYMENT]]-PaymentSchedule3[[#This Row],[INTEREST]],"")</f>
        <v/>
      </c>
      <c r="I316" s="12" t="str">
        <f>IF(PaymentSchedule3[[#This Row],[PMT NO]]&lt;&gt;"",PaymentSchedule3[[#This Row],[BEGINNING BALANCE]]*(InterestRate/PaymentsPerYear),"")</f>
        <v/>
      </c>
      <c r="J31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16" s="12" t="str">
        <f>IF(PaymentSchedule3[[#This Row],[PMT NO]]&lt;&gt;"",SUM(INDEX(PaymentSchedule3[INTEREST],1,1):PaymentSchedule3[[#This Row],[INTEREST]]),"")</f>
        <v/>
      </c>
      <c r="L316" s="12"/>
    </row>
    <row r="317" spans="2:12" x14ac:dyDescent="0.3">
      <c r="B317" s="9" t="str">
        <f>IF(LoanIsGood,IF(ROW()-ROW(PaymentSchedule3[[#Headers],[PMT NO]])&gt;ScheduledNumberOfPayments,"",ROW()-ROW(PaymentSchedule3[[#Headers],[PMT NO]])),"")</f>
        <v/>
      </c>
      <c r="C317" s="11" t="str">
        <f>IF(PaymentSchedule3[[#This Row],[PMT NO]]&lt;&gt;"",EOMONTH(LoanStartDate,ROW(PaymentSchedule3[[#This Row],[PMT NO]])-ROW(PaymentSchedule3[[#Headers],[PMT NO]])-2)+DAY(LoanStartDate),"")</f>
        <v/>
      </c>
      <c r="D31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17" s="12" t="str">
        <f>IF(PaymentSchedule3[[#This Row],[PMT NO]]&lt;&gt;"",ScheduledPayment,"")</f>
        <v/>
      </c>
      <c r="F31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1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17" s="12" t="str">
        <f>IF(PaymentSchedule3[[#This Row],[PMT NO]]&lt;&gt;"",PaymentSchedule3[[#This Row],[TOTAL PAYMENT]]-PaymentSchedule3[[#This Row],[INTEREST]],"")</f>
        <v/>
      </c>
      <c r="I317" s="12" t="str">
        <f>IF(PaymentSchedule3[[#This Row],[PMT NO]]&lt;&gt;"",PaymentSchedule3[[#This Row],[BEGINNING BALANCE]]*(InterestRate/PaymentsPerYear),"")</f>
        <v/>
      </c>
      <c r="J31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17" s="12" t="str">
        <f>IF(PaymentSchedule3[[#This Row],[PMT NO]]&lt;&gt;"",SUM(INDEX(PaymentSchedule3[INTEREST],1,1):PaymentSchedule3[[#This Row],[INTEREST]]),"")</f>
        <v/>
      </c>
      <c r="L317" s="12"/>
    </row>
    <row r="318" spans="2:12" x14ac:dyDescent="0.3">
      <c r="B318" s="9" t="str">
        <f>IF(LoanIsGood,IF(ROW()-ROW(PaymentSchedule3[[#Headers],[PMT NO]])&gt;ScheduledNumberOfPayments,"",ROW()-ROW(PaymentSchedule3[[#Headers],[PMT NO]])),"")</f>
        <v/>
      </c>
      <c r="C318" s="11" t="str">
        <f>IF(PaymentSchedule3[[#This Row],[PMT NO]]&lt;&gt;"",EOMONTH(LoanStartDate,ROW(PaymentSchedule3[[#This Row],[PMT NO]])-ROW(PaymentSchedule3[[#Headers],[PMT NO]])-2)+DAY(LoanStartDate),"")</f>
        <v/>
      </c>
      <c r="D31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18" s="12" t="str">
        <f>IF(PaymentSchedule3[[#This Row],[PMT NO]]&lt;&gt;"",ScheduledPayment,"")</f>
        <v/>
      </c>
      <c r="F31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1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18" s="12" t="str">
        <f>IF(PaymentSchedule3[[#This Row],[PMT NO]]&lt;&gt;"",PaymentSchedule3[[#This Row],[TOTAL PAYMENT]]-PaymentSchedule3[[#This Row],[INTEREST]],"")</f>
        <v/>
      </c>
      <c r="I318" s="12" t="str">
        <f>IF(PaymentSchedule3[[#This Row],[PMT NO]]&lt;&gt;"",PaymentSchedule3[[#This Row],[BEGINNING BALANCE]]*(InterestRate/PaymentsPerYear),"")</f>
        <v/>
      </c>
      <c r="J31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18" s="12" t="str">
        <f>IF(PaymentSchedule3[[#This Row],[PMT NO]]&lt;&gt;"",SUM(INDEX(PaymentSchedule3[INTEREST],1,1):PaymentSchedule3[[#This Row],[INTEREST]]),"")</f>
        <v/>
      </c>
      <c r="L318" s="12"/>
    </row>
    <row r="319" spans="2:12" x14ac:dyDescent="0.3">
      <c r="B319" s="9" t="str">
        <f>IF(LoanIsGood,IF(ROW()-ROW(PaymentSchedule3[[#Headers],[PMT NO]])&gt;ScheduledNumberOfPayments,"",ROW()-ROW(PaymentSchedule3[[#Headers],[PMT NO]])),"")</f>
        <v/>
      </c>
      <c r="C319" s="11" t="str">
        <f>IF(PaymentSchedule3[[#This Row],[PMT NO]]&lt;&gt;"",EOMONTH(LoanStartDate,ROW(PaymentSchedule3[[#This Row],[PMT NO]])-ROW(PaymentSchedule3[[#Headers],[PMT NO]])-2)+DAY(LoanStartDate),"")</f>
        <v/>
      </c>
      <c r="D31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19" s="12" t="str">
        <f>IF(PaymentSchedule3[[#This Row],[PMT NO]]&lt;&gt;"",ScheduledPayment,"")</f>
        <v/>
      </c>
      <c r="F31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1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19" s="12" t="str">
        <f>IF(PaymentSchedule3[[#This Row],[PMT NO]]&lt;&gt;"",PaymentSchedule3[[#This Row],[TOTAL PAYMENT]]-PaymentSchedule3[[#This Row],[INTEREST]],"")</f>
        <v/>
      </c>
      <c r="I319" s="12" t="str">
        <f>IF(PaymentSchedule3[[#This Row],[PMT NO]]&lt;&gt;"",PaymentSchedule3[[#This Row],[BEGINNING BALANCE]]*(InterestRate/PaymentsPerYear),"")</f>
        <v/>
      </c>
      <c r="J31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19" s="12" t="str">
        <f>IF(PaymentSchedule3[[#This Row],[PMT NO]]&lt;&gt;"",SUM(INDEX(PaymentSchedule3[INTEREST],1,1):PaymentSchedule3[[#This Row],[INTEREST]]),"")</f>
        <v/>
      </c>
      <c r="L319" s="12"/>
    </row>
    <row r="320" spans="2:12" x14ac:dyDescent="0.3">
      <c r="B320" s="9" t="str">
        <f>IF(LoanIsGood,IF(ROW()-ROW(PaymentSchedule3[[#Headers],[PMT NO]])&gt;ScheduledNumberOfPayments,"",ROW()-ROW(PaymentSchedule3[[#Headers],[PMT NO]])),"")</f>
        <v/>
      </c>
      <c r="C320" s="11" t="str">
        <f>IF(PaymentSchedule3[[#This Row],[PMT NO]]&lt;&gt;"",EOMONTH(LoanStartDate,ROW(PaymentSchedule3[[#This Row],[PMT NO]])-ROW(PaymentSchedule3[[#Headers],[PMT NO]])-2)+DAY(LoanStartDate),"")</f>
        <v/>
      </c>
      <c r="D32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20" s="12" t="str">
        <f>IF(PaymentSchedule3[[#This Row],[PMT NO]]&lt;&gt;"",ScheduledPayment,"")</f>
        <v/>
      </c>
      <c r="F32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2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20" s="12" t="str">
        <f>IF(PaymentSchedule3[[#This Row],[PMT NO]]&lt;&gt;"",PaymentSchedule3[[#This Row],[TOTAL PAYMENT]]-PaymentSchedule3[[#This Row],[INTEREST]],"")</f>
        <v/>
      </c>
      <c r="I320" s="12" t="str">
        <f>IF(PaymentSchedule3[[#This Row],[PMT NO]]&lt;&gt;"",PaymentSchedule3[[#This Row],[BEGINNING BALANCE]]*(InterestRate/PaymentsPerYear),"")</f>
        <v/>
      </c>
      <c r="J32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20" s="12" t="str">
        <f>IF(PaymentSchedule3[[#This Row],[PMT NO]]&lt;&gt;"",SUM(INDEX(PaymentSchedule3[INTEREST],1,1):PaymentSchedule3[[#This Row],[INTEREST]]),"")</f>
        <v/>
      </c>
      <c r="L320" s="12"/>
    </row>
    <row r="321" spans="2:12" x14ac:dyDescent="0.3">
      <c r="B321" s="9" t="str">
        <f>IF(LoanIsGood,IF(ROW()-ROW(PaymentSchedule3[[#Headers],[PMT NO]])&gt;ScheduledNumberOfPayments,"",ROW()-ROW(PaymentSchedule3[[#Headers],[PMT NO]])),"")</f>
        <v/>
      </c>
      <c r="C321" s="11" t="str">
        <f>IF(PaymentSchedule3[[#This Row],[PMT NO]]&lt;&gt;"",EOMONTH(LoanStartDate,ROW(PaymentSchedule3[[#This Row],[PMT NO]])-ROW(PaymentSchedule3[[#Headers],[PMT NO]])-2)+DAY(LoanStartDate),"")</f>
        <v/>
      </c>
      <c r="D32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21" s="12" t="str">
        <f>IF(PaymentSchedule3[[#This Row],[PMT NO]]&lt;&gt;"",ScheduledPayment,"")</f>
        <v/>
      </c>
      <c r="F32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2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21" s="12" t="str">
        <f>IF(PaymentSchedule3[[#This Row],[PMT NO]]&lt;&gt;"",PaymentSchedule3[[#This Row],[TOTAL PAYMENT]]-PaymentSchedule3[[#This Row],[INTEREST]],"")</f>
        <v/>
      </c>
      <c r="I321" s="12" t="str">
        <f>IF(PaymentSchedule3[[#This Row],[PMT NO]]&lt;&gt;"",PaymentSchedule3[[#This Row],[BEGINNING BALANCE]]*(InterestRate/PaymentsPerYear),"")</f>
        <v/>
      </c>
      <c r="J32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21" s="12" t="str">
        <f>IF(PaymentSchedule3[[#This Row],[PMT NO]]&lt;&gt;"",SUM(INDEX(PaymentSchedule3[INTEREST],1,1):PaymentSchedule3[[#This Row],[INTEREST]]),"")</f>
        <v/>
      </c>
      <c r="L321" s="12"/>
    </row>
    <row r="322" spans="2:12" x14ac:dyDescent="0.3">
      <c r="B322" s="9" t="str">
        <f>IF(LoanIsGood,IF(ROW()-ROW(PaymentSchedule3[[#Headers],[PMT NO]])&gt;ScheduledNumberOfPayments,"",ROW()-ROW(PaymentSchedule3[[#Headers],[PMT NO]])),"")</f>
        <v/>
      </c>
      <c r="C322" s="11" t="str">
        <f>IF(PaymentSchedule3[[#This Row],[PMT NO]]&lt;&gt;"",EOMONTH(LoanStartDate,ROW(PaymentSchedule3[[#This Row],[PMT NO]])-ROW(PaymentSchedule3[[#Headers],[PMT NO]])-2)+DAY(LoanStartDate),"")</f>
        <v/>
      </c>
      <c r="D32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22" s="12" t="str">
        <f>IF(PaymentSchedule3[[#This Row],[PMT NO]]&lt;&gt;"",ScheduledPayment,"")</f>
        <v/>
      </c>
      <c r="F32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2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22" s="12" t="str">
        <f>IF(PaymentSchedule3[[#This Row],[PMT NO]]&lt;&gt;"",PaymentSchedule3[[#This Row],[TOTAL PAYMENT]]-PaymentSchedule3[[#This Row],[INTEREST]],"")</f>
        <v/>
      </c>
      <c r="I322" s="12" t="str">
        <f>IF(PaymentSchedule3[[#This Row],[PMT NO]]&lt;&gt;"",PaymentSchedule3[[#This Row],[BEGINNING BALANCE]]*(InterestRate/PaymentsPerYear),"")</f>
        <v/>
      </c>
      <c r="J32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22" s="12" t="str">
        <f>IF(PaymentSchedule3[[#This Row],[PMT NO]]&lt;&gt;"",SUM(INDEX(PaymentSchedule3[INTEREST],1,1):PaymentSchedule3[[#This Row],[INTEREST]]),"")</f>
        <v/>
      </c>
      <c r="L322" s="12"/>
    </row>
    <row r="323" spans="2:12" x14ac:dyDescent="0.3">
      <c r="B323" s="9" t="str">
        <f>IF(LoanIsGood,IF(ROW()-ROW(PaymentSchedule3[[#Headers],[PMT NO]])&gt;ScheduledNumberOfPayments,"",ROW()-ROW(PaymentSchedule3[[#Headers],[PMT NO]])),"")</f>
        <v/>
      </c>
      <c r="C323" s="11" t="str">
        <f>IF(PaymentSchedule3[[#This Row],[PMT NO]]&lt;&gt;"",EOMONTH(LoanStartDate,ROW(PaymentSchedule3[[#This Row],[PMT NO]])-ROW(PaymentSchedule3[[#Headers],[PMT NO]])-2)+DAY(LoanStartDate),"")</f>
        <v/>
      </c>
      <c r="D32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23" s="12" t="str">
        <f>IF(PaymentSchedule3[[#This Row],[PMT NO]]&lt;&gt;"",ScheduledPayment,"")</f>
        <v/>
      </c>
      <c r="F32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2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23" s="12" t="str">
        <f>IF(PaymentSchedule3[[#This Row],[PMT NO]]&lt;&gt;"",PaymentSchedule3[[#This Row],[TOTAL PAYMENT]]-PaymentSchedule3[[#This Row],[INTEREST]],"")</f>
        <v/>
      </c>
      <c r="I323" s="12" t="str">
        <f>IF(PaymentSchedule3[[#This Row],[PMT NO]]&lt;&gt;"",PaymentSchedule3[[#This Row],[BEGINNING BALANCE]]*(InterestRate/PaymentsPerYear),"")</f>
        <v/>
      </c>
      <c r="J32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23" s="12" t="str">
        <f>IF(PaymentSchedule3[[#This Row],[PMT NO]]&lt;&gt;"",SUM(INDEX(PaymentSchedule3[INTEREST],1,1):PaymentSchedule3[[#This Row],[INTEREST]]),"")</f>
        <v/>
      </c>
      <c r="L323" s="12"/>
    </row>
    <row r="324" spans="2:12" x14ac:dyDescent="0.3">
      <c r="B324" s="9" t="str">
        <f>IF(LoanIsGood,IF(ROW()-ROW(PaymentSchedule3[[#Headers],[PMT NO]])&gt;ScheduledNumberOfPayments,"",ROW()-ROW(PaymentSchedule3[[#Headers],[PMT NO]])),"")</f>
        <v/>
      </c>
      <c r="C324" s="11" t="str">
        <f>IF(PaymentSchedule3[[#This Row],[PMT NO]]&lt;&gt;"",EOMONTH(LoanStartDate,ROW(PaymentSchedule3[[#This Row],[PMT NO]])-ROW(PaymentSchedule3[[#Headers],[PMT NO]])-2)+DAY(LoanStartDate),"")</f>
        <v/>
      </c>
      <c r="D32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24" s="12" t="str">
        <f>IF(PaymentSchedule3[[#This Row],[PMT NO]]&lt;&gt;"",ScheduledPayment,"")</f>
        <v/>
      </c>
      <c r="F32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2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24" s="12" t="str">
        <f>IF(PaymentSchedule3[[#This Row],[PMT NO]]&lt;&gt;"",PaymentSchedule3[[#This Row],[TOTAL PAYMENT]]-PaymentSchedule3[[#This Row],[INTEREST]],"")</f>
        <v/>
      </c>
      <c r="I324" s="12" t="str">
        <f>IF(PaymentSchedule3[[#This Row],[PMT NO]]&lt;&gt;"",PaymentSchedule3[[#This Row],[BEGINNING BALANCE]]*(InterestRate/PaymentsPerYear),"")</f>
        <v/>
      </c>
      <c r="J32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24" s="12" t="str">
        <f>IF(PaymentSchedule3[[#This Row],[PMT NO]]&lt;&gt;"",SUM(INDEX(PaymentSchedule3[INTEREST],1,1):PaymentSchedule3[[#This Row],[INTEREST]]),"")</f>
        <v/>
      </c>
      <c r="L324" s="12"/>
    </row>
    <row r="325" spans="2:12" x14ac:dyDescent="0.3">
      <c r="B325" s="9" t="str">
        <f>IF(LoanIsGood,IF(ROW()-ROW(PaymentSchedule3[[#Headers],[PMT NO]])&gt;ScheduledNumberOfPayments,"",ROW()-ROW(PaymentSchedule3[[#Headers],[PMT NO]])),"")</f>
        <v/>
      </c>
      <c r="C325" s="11" t="str">
        <f>IF(PaymentSchedule3[[#This Row],[PMT NO]]&lt;&gt;"",EOMONTH(LoanStartDate,ROW(PaymentSchedule3[[#This Row],[PMT NO]])-ROW(PaymentSchedule3[[#Headers],[PMT NO]])-2)+DAY(LoanStartDate),"")</f>
        <v/>
      </c>
      <c r="D32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25" s="12" t="str">
        <f>IF(PaymentSchedule3[[#This Row],[PMT NO]]&lt;&gt;"",ScheduledPayment,"")</f>
        <v/>
      </c>
      <c r="F32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2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25" s="12" t="str">
        <f>IF(PaymentSchedule3[[#This Row],[PMT NO]]&lt;&gt;"",PaymentSchedule3[[#This Row],[TOTAL PAYMENT]]-PaymentSchedule3[[#This Row],[INTEREST]],"")</f>
        <v/>
      </c>
      <c r="I325" s="12" t="str">
        <f>IF(PaymentSchedule3[[#This Row],[PMT NO]]&lt;&gt;"",PaymentSchedule3[[#This Row],[BEGINNING BALANCE]]*(InterestRate/PaymentsPerYear),"")</f>
        <v/>
      </c>
      <c r="J32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25" s="12" t="str">
        <f>IF(PaymentSchedule3[[#This Row],[PMT NO]]&lt;&gt;"",SUM(INDEX(PaymentSchedule3[INTEREST],1,1):PaymentSchedule3[[#This Row],[INTEREST]]),"")</f>
        <v/>
      </c>
      <c r="L325" s="12"/>
    </row>
    <row r="326" spans="2:12" x14ac:dyDescent="0.3">
      <c r="B326" s="9" t="str">
        <f>IF(LoanIsGood,IF(ROW()-ROW(PaymentSchedule3[[#Headers],[PMT NO]])&gt;ScheduledNumberOfPayments,"",ROW()-ROW(PaymentSchedule3[[#Headers],[PMT NO]])),"")</f>
        <v/>
      </c>
      <c r="C326" s="11" t="str">
        <f>IF(PaymentSchedule3[[#This Row],[PMT NO]]&lt;&gt;"",EOMONTH(LoanStartDate,ROW(PaymentSchedule3[[#This Row],[PMT NO]])-ROW(PaymentSchedule3[[#Headers],[PMT NO]])-2)+DAY(LoanStartDate),"")</f>
        <v/>
      </c>
      <c r="D32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26" s="12" t="str">
        <f>IF(PaymentSchedule3[[#This Row],[PMT NO]]&lt;&gt;"",ScheduledPayment,"")</f>
        <v/>
      </c>
      <c r="F32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2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26" s="12" t="str">
        <f>IF(PaymentSchedule3[[#This Row],[PMT NO]]&lt;&gt;"",PaymentSchedule3[[#This Row],[TOTAL PAYMENT]]-PaymentSchedule3[[#This Row],[INTEREST]],"")</f>
        <v/>
      </c>
      <c r="I326" s="12" t="str">
        <f>IF(PaymentSchedule3[[#This Row],[PMT NO]]&lt;&gt;"",PaymentSchedule3[[#This Row],[BEGINNING BALANCE]]*(InterestRate/PaymentsPerYear),"")</f>
        <v/>
      </c>
      <c r="J32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26" s="12" t="str">
        <f>IF(PaymentSchedule3[[#This Row],[PMT NO]]&lt;&gt;"",SUM(INDEX(PaymentSchedule3[INTEREST],1,1):PaymentSchedule3[[#This Row],[INTEREST]]),"")</f>
        <v/>
      </c>
      <c r="L326" s="12"/>
    </row>
    <row r="327" spans="2:12" x14ac:dyDescent="0.3">
      <c r="B327" s="9" t="str">
        <f>IF(LoanIsGood,IF(ROW()-ROW(PaymentSchedule3[[#Headers],[PMT NO]])&gt;ScheduledNumberOfPayments,"",ROW()-ROW(PaymentSchedule3[[#Headers],[PMT NO]])),"")</f>
        <v/>
      </c>
      <c r="C327" s="11" t="str">
        <f>IF(PaymentSchedule3[[#This Row],[PMT NO]]&lt;&gt;"",EOMONTH(LoanStartDate,ROW(PaymentSchedule3[[#This Row],[PMT NO]])-ROW(PaymentSchedule3[[#Headers],[PMT NO]])-2)+DAY(LoanStartDate),"")</f>
        <v/>
      </c>
      <c r="D32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27" s="12" t="str">
        <f>IF(PaymentSchedule3[[#This Row],[PMT NO]]&lt;&gt;"",ScheduledPayment,"")</f>
        <v/>
      </c>
      <c r="F32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2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27" s="12" t="str">
        <f>IF(PaymentSchedule3[[#This Row],[PMT NO]]&lt;&gt;"",PaymentSchedule3[[#This Row],[TOTAL PAYMENT]]-PaymentSchedule3[[#This Row],[INTEREST]],"")</f>
        <v/>
      </c>
      <c r="I327" s="12" t="str">
        <f>IF(PaymentSchedule3[[#This Row],[PMT NO]]&lt;&gt;"",PaymentSchedule3[[#This Row],[BEGINNING BALANCE]]*(InterestRate/PaymentsPerYear),"")</f>
        <v/>
      </c>
      <c r="J32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27" s="12" t="str">
        <f>IF(PaymentSchedule3[[#This Row],[PMT NO]]&lt;&gt;"",SUM(INDEX(PaymentSchedule3[INTEREST],1,1):PaymentSchedule3[[#This Row],[INTEREST]]),"")</f>
        <v/>
      </c>
      <c r="L327" s="12"/>
    </row>
    <row r="328" spans="2:12" x14ac:dyDescent="0.3">
      <c r="B328" s="9" t="str">
        <f>IF(LoanIsGood,IF(ROW()-ROW(PaymentSchedule3[[#Headers],[PMT NO]])&gt;ScheduledNumberOfPayments,"",ROW()-ROW(PaymentSchedule3[[#Headers],[PMT NO]])),"")</f>
        <v/>
      </c>
      <c r="C328" s="11" t="str">
        <f>IF(PaymentSchedule3[[#This Row],[PMT NO]]&lt;&gt;"",EOMONTH(LoanStartDate,ROW(PaymentSchedule3[[#This Row],[PMT NO]])-ROW(PaymentSchedule3[[#Headers],[PMT NO]])-2)+DAY(LoanStartDate),"")</f>
        <v/>
      </c>
      <c r="D32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28" s="12" t="str">
        <f>IF(PaymentSchedule3[[#This Row],[PMT NO]]&lt;&gt;"",ScheduledPayment,"")</f>
        <v/>
      </c>
      <c r="F32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2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28" s="12" t="str">
        <f>IF(PaymentSchedule3[[#This Row],[PMT NO]]&lt;&gt;"",PaymentSchedule3[[#This Row],[TOTAL PAYMENT]]-PaymentSchedule3[[#This Row],[INTEREST]],"")</f>
        <v/>
      </c>
      <c r="I328" s="12" t="str">
        <f>IF(PaymentSchedule3[[#This Row],[PMT NO]]&lt;&gt;"",PaymentSchedule3[[#This Row],[BEGINNING BALANCE]]*(InterestRate/PaymentsPerYear),"")</f>
        <v/>
      </c>
      <c r="J32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28" s="12" t="str">
        <f>IF(PaymentSchedule3[[#This Row],[PMT NO]]&lt;&gt;"",SUM(INDEX(PaymentSchedule3[INTEREST],1,1):PaymentSchedule3[[#This Row],[INTEREST]]),"")</f>
        <v/>
      </c>
      <c r="L328" s="12"/>
    </row>
    <row r="329" spans="2:12" x14ac:dyDescent="0.3">
      <c r="B329" s="9" t="str">
        <f>IF(LoanIsGood,IF(ROW()-ROW(PaymentSchedule3[[#Headers],[PMT NO]])&gt;ScheduledNumberOfPayments,"",ROW()-ROW(PaymentSchedule3[[#Headers],[PMT NO]])),"")</f>
        <v/>
      </c>
      <c r="C329" s="11" t="str">
        <f>IF(PaymentSchedule3[[#This Row],[PMT NO]]&lt;&gt;"",EOMONTH(LoanStartDate,ROW(PaymentSchedule3[[#This Row],[PMT NO]])-ROW(PaymentSchedule3[[#Headers],[PMT NO]])-2)+DAY(LoanStartDate),"")</f>
        <v/>
      </c>
      <c r="D32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29" s="12" t="str">
        <f>IF(PaymentSchedule3[[#This Row],[PMT NO]]&lt;&gt;"",ScheduledPayment,"")</f>
        <v/>
      </c>
      <c r="F32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2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29" s="12" t="str">
        <f>IF(PaymentSchedule3[[#This Row],[PMT NO]]&lt;&gt;"",PaymentSchedule3[[#This Row],[TOTAL PAYMENT]]-PaymentSchedule3[[#This Row],[INTEREST]],"")</f>
        <v/>
      </c>
      <c r="I329" s="12" t="str">
        <f>IF(PaymentSchedule3[[#This Row],[PMT NO]]&lt;&gt;"",PaymentSchedule3[[#This Row],[BEGINNING BALANCE]]*(InterestRate/PaymentsPerYear),"")</f>
        <v/>
      </c>
      <c r="J32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29" s="12" t="str">
        <f>IF(PaymentSchedule3[[#This Row],[PMT NO]]&lt;&gt;"",SUM(INDEX(PaymentSchedule3[INTEREST],1,1):PaymentSchedule3[[#This Row],[INTEREST]]),"")</f>
        <v/>
      </c>
      <c r="L329" s="12"/>
    </row>
    <row r="330" spans="2:12" x14ac:dyDescent="0.3">
      <c r="B330" s="9" t="str">
        <f>IF(LoanIsGood,IF(ROW()-ROW(PaymentSchedule3[[#Headers],[PMT NO]])&gt;ScheduledNumberOfPayments,"",ROW()-ROW(PaymentSchedule3[[#Headers],[PMT NO]])),"")</f>
        <v/>
      </c>
      <c r="C330" s="11" t="str">
        <f>IF(PaymentSchedule3[[#This Row],[PMT NO]]&lt;&gt;"",EOMONTH(LoanStartDate,ROW(PaymentSchedule3[[#This Row],[PMT NO]])-ROW(PaymentSchedule3[[#Headers],[PMT NO]])-2)+DAY(LoanStartDate),"")</f>
        <v/>
      </c>
      <c r="D33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30" s="12" t="str">
        <f>IF(PaymentSchedule3[[#This Row],[PMT NO]]&lt;&gt;"",ScheduledPayment,"")</f>
        <v/>
      </c>
      <c r="F33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3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30" s="12" t="str">
        <f>IF(PaymentSchedule3[[#This Row],[PMT NO]]&lt;&gt;"",PaymentSchedule3[[#This Row],[TOTAL PAYMENT]]-PaymentSchedule3[[#This Row],[INTEREST]],"")</f>
        <v/>
      </c>
      <c r="I330" s="12" t="str">
        <f>IF(PaymentSchedule3[[#This Row],[PMT NO]]&lt;&gt;"",PaymentSchedule3[[#This Row],[BEGINNING BALANCE]]*(InterestRate/PaymentsPerYear),"")</f>
        <v/>
      </c>
      <c r="J33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30" s="12" t="str">
        <f>IF(PaymentSchedule3[[#This Row],[PMT NO]]&lt;&gt;"",SUM(INDEX(PaymentSchedule3[INTEREST],1,1):PaymentSchedule3[[#This Row],[INTEREST]]),"")</f>
        <v/>
      </c>
      <c r="L330" s="12"/>
    </row>
    <row r="331" spans="2:12" x14ac:dyDescent="0.3">
      <c r="B331" s="9" t="str">
        <f>IF(LoanIsGood,IF(ROW()-ROW(PaymentSchedule3[[#Headers],[PMT NO]])&gt;ScheduledNumberOfPayments,"",ROW()-ROW(PaymentSchedule3[[#Headers],[PMT NO]])),"")</f>
        <v/>
      </c>
      <c r="C331" s="11" t="str">
        <f>IF(PaymentSchedule3[[#This Row],[PMT NO]]&lt;&gt;"",EOMONTH(LoanStartDate,ROW(PaymentSchedule3[[#This Row],[PMT NO]])-ROW(PaymentSchedule3[[#Headers],[PMT NO]])-2)+DAY(LoanStartDate),"")</f>
        <v/>
      </c>
      <c r="D33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31" s="12" t="str">
        <f>IF(PaymentSchedule3[[#This Row],[PMT NO]]&lt;&gt;"",ScheduledPayment,"")</f>
        <v/>
      </c>
      <c r="F33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3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31" s="12" t="str">
        <f>IF(PaymentSchedule3[[#This Row],[PMT NO]]&lt;&gt;"",PaymentSchedule3[[#This Row],[TOTAL PAYMENT]]-PaymentSchedule3[[#This Row],[INTEREST]],"")</f>
        <v/>
      </c>
      <c r="I331" s="12" t="str">
        <f>IF(PaymentSchedule3[[#This Row],[PMT NO]]&lt;&gt;"",PaymentSchedule3[[#This Row],[BEGINNING BALANCE]]*(InterestRate/PaymentsPerYear),"")</f>
        <v/>
      </c>
      <c r="J33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31" s="12" t="str">
        <f>IF(PaymentSchedule3[[#This Row],[PMT NO]]&lt;&gt;"",SUM(INDEX(PaymentSchedule3[INTEREST],1,1):PaymentSchedule3[[#This Row],[INTEREST]]),"")</f>
        <v/>
      </c>
      <c r="L331" s="12"/>
    </row>
    <row r="332" spans="2:12" x14ac:dyDescent="0.3">
      <c r="B332" s="9" t="str">
        <f>IF(LoanIsGood,IF(ROW()-ROW(PaymentSchedule3[[#Headers],[PMT NO]])&gt;ScheduledNumberOfPayments,"",ROW()-ROW(PaymentSchedule3[[#Headers],[PMT NO]])),"")</f>
        <v/>
      </c>
      <c r="C332" s="11" t="str">
        <f>IF(PaymentSchedule3[[#This Row],[PMT NO]]&lt;&gt;"",EOMONTH(LoanStartDate,ROW(PaymentSchedule3[[#This Row],[PMT NO]])-ROW(PaymentSchedule3[[#Headers],[PMT NO]])-2)+DAY(LoanStartDate),"")</f>
        <v/>
      </c>
      <c r="D33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32" s="12" t="str">
        <f>IF(PaymentSchedule3[[#This Row],[PMT NO]]&lt;&gt;"",ScheduledPayment,"")</f>
        <v/>
      </c>
      <c r="F33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3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32" s="12" t="str">
        <f>IF(PaymentSchedule3[[#This Row],[PMT NO]]&lt;&gt;"",PaymentSchedule3[[#This Row],[TOTAL PAYMENT]]-PaymentSchedule3[[#This Row],[INTEREST]],"")</f>
        <v/>
      </c>
      <c r="I332" s="12" t="str">
        <f>IF(PaymentSchedule3[[#This Row],[PMT NO]]&lt;&gt;"",PaymentSchedule3[[#This Row],[BEGINNING BALANCE]]*(InterestRate/PaymentsPerYear),"")</f>
        <v/>
      </c>
      <c r="J33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32" s="12" t="str">
        <f>IF(PaymentSchedule3[[#This Row],[PMT NO]]&lt;&gt;"",SUM(INDEX(PaymentSchedule3[INTEREST],1,1):PaymentSchedule3[[#This Row],[INTEREST]]),"")</f>
        <v/>
      </c>
      <c r="L332" s="12"/>
    </row>
    <row r="333" spans="2:12" x14ac:dyDescent="0.3">
      <c r="B333" s="9" t="str">
        <f>IF(LoanIsGood,IF(ROW()-ROW(PaymentSchedule3[[#Headers],[PMT NO]])&gt;ScheduledNumberOfPayments,"",ROW()-ROW(PaymentSchedule3[[#Headers],[PMT NO]])),"")</f>
        <v/>
      </c>
      <c r="C333" s="11" t="str">
        <f>IF(PaymentSchedule3[[#This Row],[PMT NO]]&lt;&gt;"",EOMONTH(LoanStartDate,ROW(PaymentSchedule3[[#This Row],[PMT NO]])-ROW(PaymentSchedule3[[#Headers],[PMT NO]])-2)+DAY(LoanStartDate),"")</f>
        <v/>
      </c>
      <c r="D33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33" s="12" t="str">
        <f>IF(PaymentSchedule3[[#This Row],[PMT NO]]&lt;&gt;"",ScheduledPayment,"")</f>
        <v/>
      </c>
      <c r="F33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3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33" s="12" t="str">
        <f>IF(PaymentSchedule3[[#This Row],[PMT NO]]&lt;&gt;"",PaymentSchedule3[[#This Row],[TOTAL PAYMENT]]-PaymentSchedule3[[#This Row],[INTEREST]],"")</f>
        <v/>
      </c>
      <c r="I333" s="12" t="str">
        <f>IF(PaymentSchedule3[[#This Row],[PMT NO]]&lt;&gt;"",PaymentSchedule3[[#This Row],[BEGINNING BALANCE]]*(InterestRate/PaymentsPerYear),"")</f>
        <v/>
      </c>
      <c r="J33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33" s="12" t="str">
        <f>IF(PaymentSchedule3[[#This Row],[PMT NO]]&lt;&gt;"",SUM(INDEX(PaymentSchedule3[INTEREST],1,1):PaymentSchedule3[[#This Row],[INTEREST]]),"")</f>
        <v/>
      </c>
      <c r="L333" s="12"/>
    </row>
    <row r="334" spans="2:12" x14ac:dyDescent="0.3">
      <c r="B334" s="9" t="str">
        <f>IF(LoanIsGood,IF(ROW()-ROW(PaymentSchedule3[[#Headers],[PMT NO]])&gt;ScheduledNumberOfPayments,"",ROW()-ROW(PaymentSchedule3[[#Headers],[PMT NO]])),"")</f>
        <v/>
      </c>
      <c r="C334" s="11" t="str">
        <f>IF(PaymentSchedule3[[#This Row],[PMT NO]]&lt;&gt;"",EOMONTH(LoanStartDate,ROW(PaymentSchedule3[[#This Row],[PMT NO]])-ROW(PaymentSchedule3[[#Headers],[PMT NO]])-2)+DAY(LoanStartDate),"")</f>
        <v/>
      </c>
      <c r="D33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34" s="12" t="str">
        <f>IF(PaymentSchedule3[[#This Row],[PMT NO]]&lt;&gt;"",ScheduledPayment,"")</f>
        <v/>
      </c>
      <c r="F33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3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34" s="12" t="str">
        <f>IF(PaymentSchedule3[[#This Row],[PMT NO]]&lt;&gt;"",PaymentSchedule3[[#This Row],[TOTAL PAYMENT]]-PaymentSchedule3[[#This Row],[INTEREST]],"")</f>
        <v/>
      </c>
      <c r="I334" s="12" t="str">
        <f>IF(PaymentSchedule3[[#This Row],[PMT NO]]&lt;&gt;"",PaymentSchedule3[[#This Row],[BEGINNING BALANCE]]*(InterestRate/PaymentsPerYear),"")</f>
        <v/>
      </c>
      <c r="J33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34" s="12" t="str">
        <f>IF(PaymentSchedule3[[#This Row],[PMT NO]]&lt;&gt;"",SUM(INDEX(PaymentSchedule3[INTEREST],1,1):PaymentSchedule3[[#This Row],[INTEREST]]),"")</f>
        <v/>
      </c>
      <c r="L334" s="12"/>
    </row>
    <row r="335" spans="2:12" x14ac:dyDescent="0.3">
      <c r="B335" s="9" t="str">
        <f>IF(LoanIsGood,IF(ROW()-ROW(PaymentSchedule3[[#Headers],[PMT NO]])&gt;ScheduledNumberOfPayments,"",ROW()-ROW(PaymentSchedule3[[#Headers],[PMT NO]])),"")</f>
        <v/>
      </c>
      <c r="C335" s="11" t="str">
        <f>IF(PaymentSchedule3[[#This Row],[PMT NO]]&lt;&gt;"",EOMONTH(LoanStartDate,ROW(PaymentSchedule3[[#This Row],[PMT NO]])-ROW(PaymentSchedule3[[#Headers],[PMT NO]])-2)+DAY(LoanStartDate),"")</f>
        <v/>
      </c>
      <c r="D33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35" s="12" t="str">
        <f>IF(PaymentSchedule3[[#This Row],[PMT NO]]&lt;&gt;"",ScheduledPayment,"")</f>
        <v/>
      </c>
      <c r="F33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3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35" s="12" t="str">
        <f>IF(PaymentSchedule3[[#This Row],[PMT NO]]&lt;&gt;"",PaymentSchedule3[[#This Row],[TOTAL PAYMENT]]-PaymentSchedule3[[#This Row],[INTEREST]],"")</f>
        <v/>
      </c>
      <c r="I335" s="12" t="str">
        <f>IF(PaymentSchedule3[[#This Row],[PMT NO]]&lt;&gt;"",PaymentSchedule3[[#This Row],[BEGINNING BALANCE]]*(InterestRate/PaymentsPerYear),"")</f>
        <v/>
      </c>
      <c r="J33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35" s="12" t="str">
        <f>IF(PaymentSchedule3[[#This Row],[PMT NO]]&lt;&gt;"",SUM(INDEX(PaymentSchedule3[INTEREST],1,1):PaymentSchedule3[[#This Row],[INTEREST]]),"")</f>
        <v/>
      </c>
      <c r="L335" s="12"/>
    </row>
    <row r="336" spans="2:12" x14ac:dyDescent="0.3">
      <c r="B336" s="9" t="str">
        <f>IF(LoanIsGood,IF(ROW()-ROW(PaymentSchedule3[[#Headers],[PMT NO]])&gt;ScheduledNumberOfPayments,"",ROW()-ROW(PaymentSchedule3[[#Headers],[PMT NO]])),"")</f>
        <v/>
      </c>
      <c r="C336" s="11" t="str">
        <f>IF(PaymentSchedule3[[#This Row],[PMT NO]]&lt;&gt;"",EOMONTH(LoanStartDate,ROW(PaymentSchedule3[[#This Row],[PMT NO]])-ROW(PaymentSchedule3[[#Headers],[PMT NO]])-2)+DAY(LoanStartDate),"")</f>
        <v/>
      </c>
      <c r="D33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36" s="12" t="str">
        <f>IF(PaymentSchedule3[[#This Row],[PMT NO]]&lt;&gt;"",ScheduledPayment,"")</f>
        <v/>
      </c>
      <c r="F33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3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36" s="12" t="str">
        <f>IF(PaymentSchedule3[[#This Row],[PMT NO]]&lt;&gt;"",PaymentSchedule3[[#This Row],[TOTAL PAYMENT]]-PaymentSchedule3[[#This Row],[INTEREST]],"")</f>
        <v/>
      </c>
      <c r="I336" s="12" t="str">
        <f>IF(PaymentSchedule3[[#This Row],[PMT NO]]&lt;&gt;"",PaymentSchedule3[[#This Row],[BEGINNING BALANCE]]*(InterestRate/PaymentsPerYear),"")</f>
        <v/>
      </c>
      <c r="J33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36" s="12" t="str">
        <f>IF(PaymentSchedule3[[#This Row],[PMT NO]]&lt;&gt;"",SUM(INDEX(PaymentSchedule3[INTEREST],1,1):PaymentSchedule3[[#This Row],[INTEREST]]),"")</f>
        <v/>
      </c>
      <c r="L336" s="12"/>
    </row>
    <row r="337" spans="2:12" x14ac:dyDescent="0.3">
      <c r="B337" s="9" t="str">
        <f>IF(LoanIsGood,IF(ROW()-ROW(PaymentSchedule3[[#Headers],[PMT NO]])&gt;ScheduledNumberOfPayments,"",ROW()-ROW(PaymentSchedule3[[#Headers],[PMT NO]])),"")</f>
        <v/>
      </c>
      <c r="C337" s="11" t="str">
        <f>IF(PaymentSchedule3[[#This Row],[PMT NO]]&lt;&gt;"",EOMONTH(LoanStartDate,ROW(PaymentSchedule3[[#This Row],[PMT NO]])-ROW(PaymentSchedule3[[#Headers],[PMT NO]])-2)+DAY(LoanStartDate),"")</f>
        <v/>
      </c>
      <c r="D33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37" s="12" t="str">
        <f>IF(PaymentSchedule3[[#This Row],[PMT NO]]&lt;&gt;"",ScheduledPayment,"")</f>
        <v/>
      </c>
      <c r="F33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3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37" s="12" t="str">
        <f>IF(PaymentSchedule3[[#This Row],[PMT NO]]&lt;&gt;"",PaymentSchedule3[[#This Row],[TOTAL PAYMENT]]-PaymentSchedule3[[#This Row],[INTEREST]],"")</f>
        <v/>
      </c>
      <c r="I337" s="12" t="str">
        <f>IF(PaymentSchedule3[[#This Row],[PMT NO]]&lt;&gt;"",PaymentSchedule3[[#This Row],[BEGINNING BALANCE]]*(InterestRate/PaymentsPerYear),"")</f>
        <v/>
      </c>
      <c r="J33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37" s="12" t="str">
        <f>IF(PaymentSchedule3[[#This Row],[PMT NO]]&lt;&gt;"",SUM(INDEX(PaymentSchedule3[INTEREST],1,1):PaymentSchedule3[[#This Row],[INTEREST]]),"")</f>
        <v/>
      </c>
      <c r="L337" s="12"/>
    </row>
    <row r="338" spans="2:12" x14ac:dyDescent="0.3">
      <c r="B338" s="9" t="str">
        <f>IF(LoanIsGood,IF(ROW()-ROW(PaymentSchedule3[[#Headers],[PMT NO]])&gt;ScheduledNumberOfPayments,"",ROW()-ROW(PaymentSchedule3[[#Headers],[PMT NO]])),"")</f>
        <v/>
      </c>
      <c r="C338" s="11" t="str">
        <f>IF(PaymentSchedule3[[#This Row],[PMT NO]]&lt;&gt;"",EOMONTH(LoanStartDate,ROW(PaymentSchedule3[[#This Row],[PMT NO]])-ROW(PaymentSchedule3[[#Headers],[PMT NO]])-2)+DAY(LoanStartDate),"")</f>
        <v/>
      </c>
      <c r="D33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38" s="12" t="str">
        <f>IF(PaymentSchedule3[[#This Row],[PMT NO]]&lt;&gt;"",ScheduledPayment,"")</f>
        <v/>
      </c>
      <c r="F33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3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38" s="12" t="str">
        <f>IF(PaymentSchedule3[[#This Row],[PMT NO]]&lt;&gt;"",PaymentSchedule3[[#This Row],[TOTAL PAYMENT]]-PaymentSchedule3[[#This Row],[INTEREST]],"")</f>
        <v/>
      </c>
      <c r="I338" s="12" t="str">
        <f>IF(PaymentSchedule3[[#This Row],[PMT NO]]&lt;&gt;"",PaymentSchedule3[[#This Row],[BEGINNING BALANCE]]*(InterestRate/PaymentsPerYear),"")</f>
        <v/>
      </c>
      <c r="J33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38" s="12" t="str">
        <f>IF(PaymentSchedule3[[#This Row],[PMT NO]]&lt;&gt;"",SUM(INDEX(PaymentSchedule3[INTEREST],1,1):PaymentSchedule3[[#This Row],[INTEREST]]),"")</f>
        <v/>
      </c>
      <c r="L338" s="12"/>
    </row>
    <row r="339" spans="2:12" x14ac:dyDescent="0.3">
      <c r="B339" s="9" t="str">
        <f>IF(LoanIsGood,IF(ROW()-ROW(PaymentSchedule3[[#Headers],[PMT NO]])&gt;ScheduledNumberOfPayments,"",ROW()-ROW(PaymentSchedule3[[#Headers],[PMT NO]])),"")</f>
        <v/>
      </c>
      <c r="C339" s="11" t="str">
        <f>IF(PaymentSchedule3[[#This Row],[PMT NO]]&lt;&gt;"",EOMONTH(LoanStartDate,ROW(PaymentSchedule3[[#This Row],[PMT NO]])-ROW(PaymentSchedule3[[#Headers],[PMT NO]])-2)+DAY(LoanStartDate),"")</f>
        <v/>
      </c>
      <c r="D33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39" s="12" t="str">
        <f>IF(PaymentSchedule3[[#This Row],[PMT NO]]&lt;&gt;"",ScheduledPayment,"")</f>
        <v/>
      </c>
      <c r="F33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3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39" s="12" t="str">
        <f>IF(PaymentSchedule3[[#This Row],[PMT NO]]&lt;&gt;"",PaymentSchedule3[[#This Row],[TOTAL PAYMENT]]-PaymentSchedule3[[#This Row],[INTEREST]],"")</f>
        <v/>
      </c>
      <c r="I339" s="12" t="str">
        <f>IF(PaymentSchedule3[[#This Row],[PMT NO]]&lt;&gt;"",PaymentSchedule3[[#This Row],[BEGINNING BALANCE]]*(InterestRate/PaymentsPerYear),"")</f>
        <v/>
      </c>
      <c r="J33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39" s="12" t="str">
        <f>IF(PaymentSchedule3[[#This Row],[PMT NO]]&lt;&gt;"",SUM(INDEX(PaymentSchedule3[INTEREST],1,1):PaymentSchedule3[[#This Row],[INTEREST]]),"")</f>
        <v/>
      </c>
      <c r="L339" s="12"/>
    </row>
    <row r="340" spans="2:12" x14ac:dyDescent="0.3">
      <c r="B340" s="9" t="str">
        <f>IF(LoanIsGood,IF(ROW()-ROW(PaymentSchedule3[[#Headers],[PMT NO]])&gt;ScheduledNumberOfPayments,"",ROW()-ROW(PaymentSchedule3[[#Headers],[PMT NO]])),"")</f>
        <v/>
      </c>
      <c r="C340" s="11" t="str">
        <f>IF(PaymentSchedule3[[#This Row],[PMT NO]]&lt;&gt;"",EOMONTH(LoanStartDate,ROW(PaymentSchedule3[[#This Row],[PMT NO]])-ROW(PaymentSchedule3[[#Headers],[PMT NO]])-2)+DAY(LoanStartDate),"")</f>
        <v/>
      </c>
      <c r="D34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40" s="12" t="str">
        <f>IF(PaymentSchedule3[[#This Row],[PMT NO]]&lt;&gt;"",ScheduledPayment,"")</f>
        <v/>
      </c>
      <c r="F34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4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40" s="12" t="str">
        <f>IF(PaymentSchedule3[[#This Row],[PMT NO]]&lt;&gt;"",PaymentSchedule3[[#This Row],[TOTAL PAYMENT]]-PaymentSchedule3[[#This Row],[INTEREST]],"")</f>
        <v/>
      </c>
      <c r="I340" s="12" t="str">
        <f>IF(PaymentSchedule3[[#This Row],[PMT NO]]&lt;&gt;"",PaymentSchedule3[[#This Row],[BEGINNING BALANCE]]*(InterestRate/PaymentsPerYear),"")</f>
        <v/>
      </c>
      <c r="J34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40" s="12" t="str">
        <f>IF(PaymentSchedule3[[#This Row],[PMT NO]]&lt;&gt;"",SUM(INDEX(PaymentSchedule3[INTEREST],1,1):PaymentSchedule3[[#This Row],[INTEREST]]),"")</f>
        <v/>
      </c>
      <c r="L340" s="12"/>
    </row>
    <row r="341" spans="2:12" x14ac:dyDescent="0.3">
      <c r="B341" s="9" t="str">
        <f>IF(LoanIsGood,IF(ROW()-ROW(PaymentSchedule3[[#Headers],[PMT NO]])&gt;ScheduledNumberOfPayments,"",ROW()-ROW(PaymentSchedule3[[#Headers],[PMT NO]])),"")</f>
        <v/>
      </c>
      <c r="C341" s="11" t="str">
        <f>IF(PaymentSchedule3[[#This Row],[PMT NO]]&lt;&gt;"",EOMONTH(LoanStartDate,ROW(PaymentSchedule3[[#This Row],[PMT NO]])-ROW(PaymentSchedule3[[#Headers],[PMT NO]])-2)+DAY(LoanStartDate),"")</f>
        <v/>
      </c>
      <c r="D34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41" s="12" t="str">
        <f>IF(PaymentSchedule3[[#This Row],[PMT NO]]&lt;&gt;"",ScheduledPayment,"")</f>
        <v/>
      </c>
      <c r="F34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4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41" s="12" t="str">
        <f>IF(PaymentSchedule3[[#This Row],[PMT NO]]&lt;&gt;"",PaymentSchedule3[[#This Row],[TOTAL PAYMENT]]-PaymentSchedule3[[#This Row],[INTEREST]],"")</f>
        <v/>
      </c>
      <c r="I341" s="12" t="str">
        <f>IF(PaymentSchedule3[[#This Row],[PMT NO]]&lt;&gt;"",PaymentSchedule3[[#This Row],[BEGINNING BALANCE]]*(InterestRate/PaymentsPerYear),"")</f>
        <v/>
      </c>
      <c r="J34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41" s="12" t="str">
        <f>IF(PaymentSchedule3[[#This Row],[PMT NO]]&lt;&gt;"",SUM(INDEX(PaymentSchedule3[INTEREST],1,1):PaymentSchedule3[[#This Row],[INTEREST]]),"")</f>
        <v/>
      </c>
      <c r="L341" s="12"/>
    </row>
    <row r="342" spans="2:12" x14ac:dyDescent="0.3">
      <c r="B342" s="9" t="str">
        <f>IF(LoanIsGood,IF(ROW()-ROW(PaymentSchedule3[[#Headers],[PMT NO]])&gt;ScheduledNumberOfPayments,"",ROW()-ROW(PaymentSchedule3[[#Headers],[PMT NO]])),"")</f>
        <v/>
      </c>
      <c r="C342" s="11" t="str">
        <f>IF(PaymentSchedule3[[#This Row],[PMT NO]]&lt;&gt;"",EOMONTH(LoanStartDate,ROW(PaymentSchedule3[[#This Row],[PMT NO]])-ROW(PaymentSchedule3[[#Headers],[PMT NO]])-2)+DAY(LoanStartDate),"")</f>
        <v/>
      </c>
      <c r="D34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42" s="12" t="str">
        <f>IF(PaymentSchedule3[[#This Row],[PMT NO]]&lt;&gt;"",ScheduledPayment,"")</f>
        <v/>
      </c>
      <c r="F34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4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42" s="12" t="str">
        <f>IF(PaymentSchedule3[[#This Row],[PMT NO]]&lt;&gt;"",PaymentSchedule3[[#This Row],[TOTAL PAYMENT]]-PaymentSchedule3[[#This Row],[INTEREST]],"")</f>
        <v/>
      </c>
      <c r="I342" s="12" t="str">
        <f>IF(PaymentSchedule3[[#This Row],[PMT NO]]&lt;&gt;"",PaymentSchedule3[[#This Row],[BEGINNING BALANCE]]*(InterestRate/PaymentsPerYear),"")</f>
        <v/>
      </c>
      <c r="J34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42" s="12" t="str">
        <f>IF(PaymentSchedule3[[#This Row],[PMT NO]]&lt;&gt;"",SUM(INDEX(PaymentSchedule3[INTEREST],1,1):PaymentSchedule3[[#This Row],[INTEREST]]),"")</f>
        <v/>
      </c>
      <c r="L342" s="12"/>
    </row>
    <row r="343" spans="2:12" x14ac:dyDescent="0.3">
      <c r="B343" s="9" t="str">
        <f>IF(LoanIsGood,IF(ROW()-ROW(PaymentSchedule3[[#Headers],[PMT NO]])&gt;ScheduledNumberOfPayments,"",ROW()-ROW(PaymentSchedule3[[#Headers],[PMT NO]])),"")</f>
        <v/>
      </c>
      <c r="C343" s="11" t="str">
        <f>IF(PaymentSchedule3[[#This Row],[PMT NO]]&lt;&gt;"",EOMONTH(LoanStartDate,ROW(PaymentSchedule3[[#This Row],[PMT NO]])-ROW(PaymentSchedule3[[#Headers],[PMT NO]])-2)+DAY(LoanStartDate),"")</f>
        <v/>
      </c>
      <c r="D34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43" s="12" t="str">
        <f>IF(PaymentSchedule3[[#This Row],[PMT NO]]&lt;&gt;"",ScheduledPayment,"")</f>
        <v/>
      </c>
      <c r="F34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4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43" s="12" t="str">
        <f>IF(PaymentSchedule3[[#This Row],[PMT NO]]&lt;&gt;"",PaymentSchedule3[[#This Row],[TOTAL PAYMENT]]-PaymentSchedule3[[#This Row],[INTEREST]],"")</f>
        <v/>
      </c>
      <c r="I343" s="12" t="str">
        <f>IF(PaymentSchedule3[[#This Row],[PMT NO]]&lt;&gt;"",PaymentSchedule3[[#This Row],[BEGINNING BALANCE]]*(InterestRate/PaymentsPerYear),"")</f>
        <v/>
      </c>
      <c r="J34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43" s="12" t="str">
        <f>IF(PaymentSchedule3[[#This Row],[PMT NO]]&lt;&gt;"",SUM(INDEX(PaymentSchedule3[INTEREST],1,1):PaymentSchedule3[[#This Row],[INTEREST]]),"")</f>
        <v/>
      </c>
      <c r="L343" s="12"/>
    </row>
    <row r="344" spans="2:12" x14ac:dyDescent="0.3">
      <c r="B344" s="9" t="str">
        <f>IF(LoanIsGood,IF(ROW()-ROW(PaymentSchedule3[[#Headers],[PMT NO]])&gt;ScheduledNumberOfPayments,"",ROW()-ROW(PaymentSchedule3[[#Headers],[PMT NO]])),"")</f>
        <v/>
      </c>
      <c r="C344" s="11" t="str">
        <f>IF(PaymentSchedule3[[#This Row],[PMT NO]]&lt;&gt;"",EOMONTH(LoanStartDate,ROW(PaymentSchedule3[[#This Row],[PMT NO]])-ROW(PaymentSchedule3[[#Headers],[PMT NO]])-2)+DAY(LoanStartDate),"")</f>
        <v/>
      </c>
      <c r="D34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44" s="12" t="str">
        <f>IF(PaymentSchedule3[[#This Row],[PMT NO]]&lt;&gt;"",ScheduledPayment,"")</f>
        <v/>
      </c>
      <c r="F34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4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44" s="12" t="str">
        <f>IF(PaymentSchedule3[[#This Row],[PMT NO]]&lt;&gt;"",PaymentSchedule3[[#This Row],[TOTAL PAYMENT]]-PaymentSchedule3[[#This Row],[INTEREST]],"")</f>
        <v/>
      </c>
      <c r="I344" s="12" t="str">
        <f>IF(PaymentSchedule3[[#This Row],[PMT NO]]&lt;&gt;"",PaymentSchedule3[[#This Row],[BEGINNING BALANCE]]*(InterestRate/PaymentsPerYear),"")</f>
        <v/>
      </c>
      <c r="J34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44" s="12" t="str">
        <f>IF(PaymentSchedule3[[#This Row],[PMT NO]]&lt;&gt;"",SUM(INDEX(PaymentSchedule3[INTEREST],1,1):PaymentSchedule3[[#This Row],[INTEREST]]),"")</f>
        <v/>
      </c>
      <c r="L344" s="12"/>
    </row>
    <row r="345" spans="2:12" x14ac:dyDescent="0.3">
      <c r="B345" s="9" t="str">
        <f>IF(LoanIsGood,IF(ROW()-ROW(PaymentSchedule3[[#Headers],[PMT NO]])&gt;ScheduledNumberOfPayments,"",ROW()-ROW(PaymentSchedule3[[#Headers],[PMT NO]])),"")</f>
        <v/>
      </c>
      <c r="C345" s="11" t="str">
        <f>IF(PaymentSchedule3[[#This Row],[PMT NO]]&lt;&gt;"",EOMONTH(LoanStartDate,ROW(PaymentSchedule3[[#This Row],[PMT NO]])-ROW(PaymentSchedule3[[#Headers],[PMT NO]])-2)+DAY(LoanStartDate),"")</f>
        <v/>
      </c>
      <c r="D34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45" s="12" t="str">
        <f>IF(PaymentSchedule3[[#This Row],[PMT NO]]&lt;&gt;"",ScheduledPayment,"")</f>
        <v/>
      </c>
      <c r="F34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4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45" s="12" t="str">
        <f>IF(PaymentSchedule3[[#This Row],[PMT NO]]&lt;&gt;"",PaymentSchedule3[[#This Row],[TOTAL PAYMENT]]-PaymentSchedule3[[#This Row],[INTEREST]],"")</f>
        <v/>
      </c>
      <c r="I345" s="12" t="str">
        <f>IF(PaymentSchedule3[[#This Row],[PMT NO]]&lt;&gt;"",PaymentSchedule3[[#This Row],[BEGINNING BALANCE]]*(InterestRate/PaymentsPerYear),"")</f>
        <v/>
      </c>
      <c r="J34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45" s="12" t="str">
        <f>IF(PaymentSchedule3[[#This Row],[PMT NO]]&lt;&gt;"",SUM(INDEX(PaymentSchedule3[INTEREST],1,1):PaymentSchedule3[[#This Row],[INTEREST]]),"")</f>
        <v/>
      </c>
      <c r="L345" s="12"/>
    </row>
    <row r="346" spans="2:12" x14ac:dyDescent="0.3">
      <c r="B346" s="9" t="str">
        <f>IF(LoanIsGood,IF(ROW()-ROW(PaymentSchedule3[[#Headers],[PMT NO]])&gt;ScheduledNumberOfPayments,"",ROW()-ROW(PaymentSchedule3[[#Headers],[PMT NO]])),"")</f>
        <v/>
      </c>
      <c r="C346" s="11" t="str">
        <f>IF(PaymentSchedule3[[#This Row],[PMT NO]]&lt;&gt;"",EOMONTH(LoanStartDate,ROW(PaymentSchedule3[[#This Row],[PMT NO]])-ROW(PaymentSchedule3[[#Headers],[PMT NO]])-2)+DAY(LoanStartDate),"")</f>
        <v/>
      </c>
      <c r="D34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46" s="12" t="str">
        <f>IF(PaymentSchedule3[[#This Row],[PMT NO]]&lt;&gt;"",ScheduledPayment,"")</f>
        <v/>
      </c>
      <c r="F34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4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46" s="12" t="str">
        <f>IF(PaymentSchedule3[[#This Row],[PMT NO]]&lt;&gt;"",PaymentSchedule3[[#This Row],[TOTAL PAYMENT]]-PaymentSchedule3[[#This Row],[INTEREST]],"")</f>
        <v/>
      </c>
      <c r="I346" s="12" t="str">
        <f>IF(PaymentSchedule3[[#This Row],[PMT NO]]&lt;&gt;"",PaymentSchedule3[[#This Row],[BEGINNING BALANCE]]*(InterestRate/PaymentsPerYear),"")</f>
        <v/>
      </c>
      <c r="J34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46" s="12" t="str">
        <f>IF(PaymentSchedule3[[#This Row],[PMT NO]]&lt;&gt;"",SUM(INDEX(PaymentSchedule3[INTEREST],1,1):PaymentSchedule3[[#This Row],[INTEREST]]),"")</f>
        <v/>
      </c>
      <c r="L346" s="12"/>
    </row>
    <row r="347" spans="2:12" x14ac:dyDescent="0.3">
      <c r="B347" s="9" t="str">
        <f>IF(LoanIsGood,IF(ROW()-ROW(PaymentSchedule3[[#Headers],[PMT NO]])&gt;ScheduledNumberOfPayments,"",ROW()-ROW(PaymentSchedule3[[#Headers],[PMT NO]])),"")</f>
        <v/>
      </c>
      <c r="C347" s="11" t="str">
        <f>IF(PaymentSchedule3[[#This Row],[PMT NO]]&lt;&gt;"",EOMONTH(LoanStartDate,ROW(PaymentSchedule3[[#This Row],[PMT NO]])-ROW(PaymentSchedule3[[#Headers],[PMT NO]])-2)+DAY(LoanStartDate),"")</f>
        <v/>
      </c>
      <c r="D34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47" s="12" t="str">
        <f>IF(PaymentSchedule3[[#This Row],[PMT NO]]&lt;&gt;"",ScheduledPayment,"")</f>
        <v/>
      </c>
      <c r="F34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4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47" s="12" t="str">
        <f>IF(PaymentSchedule3[[#This Row],[PMT NO]]&lt;&gt;"",PaymentSchedule3[[#This Row],[TOTAL PAYMENT]]-PaymentSchedule3[[#This Row],[INTEREST]],"")</f>
        <v/>
      </c>
      <c r="I347" s="12" t="str">
        <f>IF(PaymentSchedule3[[#This Row],[PMT NO]]&lt;&gt;"",PaymentSchedule3[[#This Row],[BEGINNING BALANCE]]*(InterestRate/PaymentsPerYear),"")</f>
        <v/>
      </c>
      <c r="J34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47" s="12" t="str">
        <f>IF(PaymentSchedule3[[#This Row],[PMT NO]]&lt;&gt;"",SUM(INDEX(PaymentSchedule3[INTEREST],1,1):PaymentSchedule3[[#This Row],[INTEREST]]),"")</f>
        <v/>
      </c>
      <c r="L347" s="12"/>
    </row>
    <row r="348" spans="2:12" x14ac:dyDescent="0.3">
      <c r="B348" s="9" t="str">
        <f>IF(LoanIsGood,IF(ROW()-ROW(PaymentSchedule3[[#Headers],[PMT NO]])&gt;ScheduledNumberOfPayments,"",ROW()-ROW(PaymentSchedule3[[#Headers],[PMT NO]])),"")</f>
        <v/>
      </c>
      <c r="C348" s="11" t="str">
        <f>IF(PaymentSchedule3[[#This Row],[PMT NO]]&lt;&gt;"",EOMONTH(LoanStartDate,ROW(PaymentSchedule3[[#This Row],[PMT NO]])-ROW(PaymentSchedule3[[#Headers],[PMT NO]])-2)+DAY(LoanStartDate),"")</f>
        <v/>
      </c>
      <c r="D34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48" s="12" t="str">
        <f>IF(PaymentSchedule3[[#This Row],[PMT NO]]&lt;&gt;"",ScheduledPayment,"")</f>
        <v/>
      </c>
      <c r="F34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4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48" s="12" t="str">
        <f>IF(PaymentSchedule3[[#This Row],[PMT NO]]&lt;&gt;"",PaymentSchedule3[[#This Row],[TOTAL PAYMENT]]-PaymentSchedule3[[#This Row],[INTEREST]],"")</f>
        <v/>
      </c>
      <c r="I348" s="12" t="str">
        <f>IF(PaymentSchedule3[[#This Row],[PMT NO]]&lt;&gt;"",PaymentSchedule3[[#This Row],[BEGINNING BALANCE]]*(InterestRate/PaymentsPerYear),"")</f>
        <v/>
      </c>
      <c r="J34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48" s="12" t="str">
        <f>IF(PaymentSchedule3[[#This Row],[PMT NO]]&lt;&gt;"",SUM(INDEX(PaymentSchedule3[INTEREST],1,1):PaymentSchedule3[[#This Row],[INTEREST]]),"")</f>
        <v/>
      </c>
      <c r="L348" s="12"/>
    </row>
    <row r="349" spans="2:12" x14ac:dyDescent="0.3">
      <c r="B349" s="9" t="str">
        <f>IF(LoanIsGood,IF(ROW()-ROW(PaymentSchedule3[[#Headers],[PMT NO]])&gt;ScheduledNumberOfPayments,"",ROW()-ROW(PaymentSchedule3[[#Headers],[PMT NO]])),"")</f>
        <v/>
      </c>
      <c r="C349" s="11" t="str">
        <f>IF(PaymentSchedule3[[#This Row],[PMT NO]]&lt;&gt;"",EOMONTH(LoanStartDate,ROW(PaymentSchedule3[[#This Row],[PMT NO]])-ROW(PaymentSchedule3[[#Headers],[PMT NO]])-2)+DAY(LoanStartDate),"")</f>
        <v/>
      </c>
      <c r="D34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49" s="12" t="str">
        <f>IF(PaymentSchedule3[[#This Row],[PMT NO]]&lt;&gt;"",ScheduledPayment,"")</f>
        <v/>
      </c>
      <c r="F34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4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49" s="12" t="str">
        <f>IF(PaymentSchedule3[[#This Row],[PMT NO]]&lt;&gt;"",PaymentSchedule3[[#This Row],[TOTAL PAYMENT]]-PaymentSchedule3[[#This Row],[INTEREST]],"")</f>
        <v/>
      </c>
      <c r="I349" s="12" t="str">
        <f>IF(PaymentSchedule3[[#This Row],[PMT NO]]&lt;&gt;"",PaymentSchedule3[[#This Row],[BEGINNING BALANCE]]*(InterestRate/PaymentsPerYear),"")</f>
        <v/>
      </c>
      <c r="J34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49" s="12" t="str">
        <f>IF(PaymentSchedule3[[#This Row],[PMT NO]]&lt;&gt;"",SUM(INDEX(PaymentSchedule3[INTEREST],1,1):PaymentSchedule3[[#This Row],[INTEREST]]),"")</f>
        <v/>
      </c>
      <c r="L349" s="12"/>
    </row>
    <row r="350" spans="2:12" x14ac:dyDescent="0.3">
      <c r="B350" s="9" t="str">
        <f>IF(LoanIsGood,IF(ROW()-ROW(PaymentSchedule3[[#Headers],[PMT NO]])&gt;ScheduledNumberOfPayments,"",ROW()-ROW(PaymentSchedule3[[#Headers],[PMT NO]])),"")</f>
        <v/>
      </c>
      <c r="C350" s="11" t="str">
        <f>IF(PaymentSchedule3[[#This Row],[PMT NO]]&lt;&gt;"",EOMONTH(LoanStartDate,ROW(PaymentSchedule3[[#This Row],[PMT NO]])-ROW(PaymentSchedule3[[#Headers],[PMT NO]])-2)+DAY(LoanStartDate),"")</f>
        <v/>
      </c>
      <c r="D35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50" s="12" t="str">
        <f>IF(PaymentSchedule3[[#This Row],[PMT NO]]&lt;&gt;"",ScheduledPayment,"")</f>
        <v/>
      </c>
      <c r="F35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5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50" s="12" t="str">
        <f>IF(PaymentSchedule3[[#This Row],[PMT NO]]&lt;&gt;"",PaymentSchedule3[[#This Row],[TOTAL PAYMENT]]-PaymentSchedule3[[#This Row],[INTEREST]],"")</f>
        <v/>
      </c>
      <c r="I350" s="12" t="str">
        <f>IF(PaymentSchedule3[[#This Row],[PMT NO]]&lt;&gt;"",PaymentSchedule3[[#This Row],[BEGINNING BALANCE]]*(InterestRate/PaymentsPerYear),"")</f>
        <v/>
      </c>
      <c r="J35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50" s="12" t="str">
        <f>IF(PaymentSchedule3[[#This Row],[PMT NO]]&lt;&gt;"",SUM(INDEX(PaymentSchedule3[INTEREST],1,1):PaymentSchedule3[[#This Row],[INTEREST]]),"")</f>
        <v/>
      </c>
      <c r="L350" s="12"/>
    </row>
    <row r="351" spans="2:12" x14ac:dyDescent="0.3">
      <c r="B351" s="9" t="str">
        <f>IF(LoanIsGood,IF(ROW()-ROW(PaymentSchedule3[[#Headers],[PMT NO]])&gt;ScheduledNumberOfPayments,"",ROW()-ROW(PaymentSchedule3[[#Headers],[PMT NO]])),"")</f>
        <v/>
      </c>
      <c r="C351" s="11" t="str">
        <f>IF(PaymentSchedule3[[#This Row],[PMT NO]]&lt;&gt;"",EOMONTH(LoanStartDate,ROW(PaymentSchedule3[[#This Row],[PMT NO]])-ROW(PaymentSchedule3[[#Headers],[PMT NO]])-2)+DAY(LoanStartDate),"")</f>
        <v/>
      </c>
      <c r="D35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51" s="12" t="str">
        <f>IF(PaymentSchedule3[[#This Row],[PMT NO]]&lt;&gt;"",ScheduledPayment,"")</f>
        <v/>
      </c>
      <c r="F35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5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51" s="12" t="str">
        <f>IF(PaymentSchedule3[[#This Row],[PMT NO]]&lt;&gt;"",PaymentSchedule3[[#This Row],[TOTAL PAYMENT]]-PaymentSchedule3[[#This Row],[INTEREST]],"")</f>
        <v/>
      </c>
      <c r="I351" s="12" t="str">
        <f>IF(PaymentSchedule3[[#This Row],[PMT NO]]&lt;&gt;"",PaymentSchedule3[[#This Row],[BEGINNING BALANCE]]*(InterestRate/PaymentsPerYear),"")</f>
        <v/>
      </c>
      <c r="J35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51" s="12" t="str">
        <f>IF(PaymentSchedule3[[#This Row],[PMT NO]]&lt;&gt;"",SUM(INDEX(PaymentSchedule3[INTEREST],1,1):PaymentSchedule3[[#This Row],[INTEREST]]),"")</f>
        <v/>
      </c>
      <c r="L351" s="12"/>
    </row>
    <row r="352" spans="2:12" x14ac:dyDescent="0.3">
      <c r="B352" s="9" t="str">
        <f>IF(LoanIsGood,IF(ROW()-ROW(PaymentSchedule3[[#Headers],[PMT NO]])&gt;ScheduledNumberOfPayments,"",ROW()-ROW(PaymentSchedule3[[#Headers],[PMT NO]])),"")</f>
        <v/>
      </c>
      <c r="C352" s="11" t="str">
        <f>IF(PaymentSchedule3[[#This Row],[PMT NO]]&lt;&gt;"",EOMONTH(LoanStartDate,ROW(PaymentSchedule3[[#This Row],[PMT NO]])-ROW(PaymentSchedule3[[#Headers],[PMT NO]])-2)+DAY(LoanStartDate),"")</f>
        <v/>
      </c>
      <c r="D35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52" s="12" t="str">
        <f>IF(PaymentSchedule3[[#This Row],[PMT NO]]&lt;&gt;"",ScheduledPayment,"")</f>
        <v/>
      </c>
      <c r="F35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5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52" s="12" t="str">
        <f>IF(PaymentSchedule3[[#This Row],[PMT NO]]&lt;&gt;"",PaymentSchedule3[[#This Row],[TOTAL PAYMENT]]-PaymentSchedule3[[#This Row],[INTEREST]],"")</f>
        <v/>
      </c>
      <c r="I352" s="12" t="str">
        <f>IF(PaymentSchedule3[[#This Row],[PMT NO]]&lt;&gt;"",PaymentSchedule3[[#This Row],[BEGINNING BALANCE]]*(InterestRate/PaymentsPerYear),"")</f>
        <v/>
      </c>
      <c r="J35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52" s="12" t="str">
        <f>IF(PaymentSchedule3[[#This Row],[PMT NO]]&lt;&gt;"",SUM(INDEX(PaymentSchedule3[INTEREST],1,1):PaymentSchedule3[[#This Row],[INTEREST]]),"")</f>
        <v/>
      </c>
      <c r="L352" s="12"/>
    </row>
    <row r="353" spans="2:12" x14ac:dyDescent="0.3">
      <c r="B353" s="9" t="str">
        <f>IF(LoanIsGood,IF(ROW()-ROW(PaymentSchedule3[[#Headers],[PMT NO]])&gt;ScheduledNumberOfPayments,"",ROW()-ROW(PaymentSchedule3[[#Headers],[PMT NO]])),"")</f>
        <v/>
      </c>
      <c r="C353" s="11" t="str">
        <f>IF(PaymentSchedule3[[#This Row],[PMT NO]]&lt;&gt;"",EOMONTH(LoanStartDate,ROW(PaymentSchedule3[[#This Row],[PMT NO]])-ROW(PaymentSchedule3[[#Headers],[PMT NO]])-2)+DAY(LoanStartDate),"")</f>
        <v/>
      </c>
      <c r="D35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53" s="12" t="str">
        <f>IF(PaymentSchedule3[[#This Row],[PMT NO]]&lt;&gt;"",ScheduledPayment,"")</f>
        <v/>
      </c>
      <c r="F35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5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53" s="12" t="str">
        <f>IF(PaymentSchedule3[[#This Row],[PMT NO]]&lt;&gt;"",PaymentSchedule3[[#This Row],[TOTAL PAYMENT]]-PaymentSchedule3[[#This Row],[INTEREST]],"")</f>
        <v/>
      </c>
      <c r="I353" s="12" t="str">
        <f>IF(PaymentSchedule3[[#This Row],[PMT NO]]&lt;&gt;"",PaymentSchedule3[[#This Row],[BEGINNING BALANCE]]*(InterestRate/PaymentsPerYear),"")</f>
        <v/>
      </c>
      <c r="J35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53" s="12" t="str">
        <f>IF(PaymentSchedule3[[#This Row],[PMT NO]]&lt;&gt;"",SUM(INDEX(PaymentSchedule3[INTEREST],1,1):PaymentSchedule3[[#This Row],[INTEREST]]),"")</f>
        <v/>
      </c>
      <c r="L353" s="12"/>
    </row>
    <row r="354" spans="2:12" x14ac:dyDescent="0.3">
      <c r="B354" s="9" t="str">
        <f>IF(LoanIsGood,IF(ROW()-ROW(PaymentSchedule3[[#Headers],[PMT NO]])&gt;ScheduledNumberOfPayments,"",ROW()-ROW(PaymentSchedule3[[#Headers],[PMT NO]])),"")</f>
        <v/>
      </c>
      <c r="C354" s="11" t="str">
        <f>IF(PaymentSchedule3[[#This Row],[PMT NO]]&lt;&gt;"",EOMONTH(LoanStartDate,ROW(PaymentSchedule3[[#This Row],[PMT NO]])-ROW(PaymentSchedule3[[#Headers],[PMT NO]])-2)+DAY(LoanStartDate),"")</f>
        <v/>
      </c>
      <c r="D35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54" s="12" t="str">
        <f>IF(PaymentSchedule3[[#This Row],[PMT NO]]&lt;&gt;"",ScheduledPayment,"")</f>
        <v/>
      </c>
      <c r="F35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5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54" s="12" t="str">
        <f>IF(PaymentSchedule3[[#This Row],[PMT NO]]&lt;&gt;"",PaymentSchedule3[[#This Row],[TOTAL PAYMENT]]-PaymentSchedule3[[#This Row],[INTEREST]],"")</f>
        <v/>
      </c>
      <c r="I354" s="12" t="str">
        <f>IF(PaymentSchedule3[[#This Row],[PMT NO]]&lt;&gt;"",PaymentSchedule3[[#This Row],[BEGINNING BALANCE]]*(InterestRate/PaymentsPerYear),"")</f>
        <v/>
      </c>
      <c r="J35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54" s="12" t="str">
        <f>IF(PaymentSchedule3[[#This Row],[PMT NO]]&lt;&gt;"",SUM(INDEX(PaymentSchedule3[INTEREST],1,1):PaymentSchedule3[[#This Row],[INTEREST]]),"")</f>
        <v/>
      </c>
      <c r="L354" s="12"/>
    </row>
    <row r="355" spans="2:12" x14ac:dyDescent="0.3">
      <c r="B355" s="9" t="str">
        <f>IF(LoanIsGood,IF(ROW()-ROW(PaymentSchedule3[[#Headers],[PMT NO]])&gt;ScheduledNumberOfPayments,"",ROW()-ROW(PaymentSchedule3[[#Headers],[PMT NO]])),"")</f>
        <v/>
      </c>
      <c r="C355" s="11" t="str">
        <f>IF(PaymentSchedule3[[#This Row],[PMT NO]]&lt;&gt;"",EOMONTH(LoanStartDate,ROW(PaymentSchedule3[[#This Row],[PMT NO]])-ROW(PaymentSchedule3[[#Headers],[PMT NO]])-2)+DAY(LoanStartDate),"")</f>
        <v/>
      </c>
      <c r="D35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55" s="12" t="str">
        <f>IF(PaymentSchedule3[[#This Row],[PMT NO]]&lt;&gt;"",ScheduledPayment,"")</f>
        <v/>
      </c>
      <c r="F35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5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55" s="12" t="str">
        <f>IF(PaymentSchedule3[[#This Row],[PMT NO]]&lt;&gt;"",PaymentSchedule3[[#This Row],[TOTAL PAYMENT]]-PaymentSchedule3[[#This Row],[INTEREST]],"")</f>
        <v/>
      </c>
      <c r="I355" s="12" t="str">
        <f>IF(PaymentSchedule3[[#This Row],[PMT NO]]&lt;&gt;"",PaymentSchedule3[[#This Row],[BEGINNING BALANCE]]*(InterestRate/PaymentsPerYear),"")</f>
        <v/>
      </c>
      <c r="J35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55" s="12" t="str">
        <f>IF(PaymentSchedule3[[#This Row],[PMT NO]]&lt;&gt;"",SUM(INDEX(PaymentSchedule3[INTEREST],1,1):PaymentSchedule3[[#This Row],[INTEREST]]),"")</f>
        <v/>
      </c>
      <c r="L355" s="12"/>
    </row>
    <row r="356" spans="2:12" x14ac:dyDescent="0.3">
      <c r="B356" s="9" t="str">
        <f>IF(LoanIsGood,IF(ROW()-ROW(PaymentSchedule3[[#Headers],[PMT NO]])&gt;ScheduledNumberOfPayments,"",ROW()-ROW(PaymentSchedule3[[#Headers],[PMT NO]])),"")</f>
        <v/>
      </c>
      <c r="C356" s="11" t="str">
        <f>IF(PaymentSchedule3[[#This Row],[PMT NO]]&lt;&gt;"",EOMONTH(LoanStartDate,ROW(PaymentSchedule3[[#This Row],[PMT NO]])-ROW(PaymentSchedule3[[#Headers],[PMT NO]])-2)+DAY(LoanStartDate),"")</f>
        <v/>
      </c>
      <c r="D35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56" s="12" t="str">
        <f>IF(PaymentSchedule3[[#This Row],[PMT NO]]&lt;&gt;"",ScheduledPayment,"")</f>
        <v/>
      </c>
      <c r="F35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5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56" s="12" t="str">
        <f>IF(PaymentSchedule3[[#This Row],[PMT NO]]&lt;&gt;"",PaymentSchedule3[[#This Row],[TOTAL PAYMENT]]-PaymentSchedule3[[#This Row],[INTEREST]],"")</f>
        <v/>
      </c>
      <c r="I356" s="12" t="str">
        <f>IF(PaymentSchedule3[[#This Row],[PMT NO]]&lt;&gt;"",PaymentSchedule3[[#This Row],[BEGINNING BALANCE]]*(InterestRate/PaymentsPerYear),"")</f>
        <v/>
      </c>
      <c r="J35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56" s="12" t="str">
        <f>IF(PaymentSchedule3[[#This Row],[PMT NO]]&lt;&gt;"",SUM(INDEX(PaymentSchedule3[INTEREST],1,1):PaymentSchedule3[[#This Row],[INTEREST]]),"")</f>
        <v/>
      </c>
      <c r="L356" s="12"/>
    </row>
    <row r="357" spans="2:12" x14ac:dyDescent="0.3">
      <c r="B357" s="9" t="str">
        <f>IF(LoanIsGood,IF(ROW()-ROW(PaymentSchedule3[[#Headers],[PMT NO]])&gt;ScheduledNumberOfPayments,"",ROW()-ROW(PaymentSchedule3[[#Headers],[PMT NO]])),"")</f>
        <v/>
      </c>
      <c r="C357" s="11" t="str">
        <f>IF(PaymentSchedule3[[#This Row],[PMT NO]]&lt;&gt;"",EOMONTH(LoanStartDate,ROW(PaymentSchedule3[[#This Row],[PMT NO]])-ROW(PaymentSchedule3[[#Headers],[PMT NO]])-2)+DAY(LoanStartDate),"")</f>
        <v/>
      </c>
      <c r="D35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57" s="12" t="str">
        <f>IF(PaymentSchedule3[[#This Row],[PMT NO]]&lt;&gt;"",ScheduledPayment,"")</f>
        <v/>
      </c>
      <c r="F35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5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57" s="12" t="str">
        <f>IF(PaymentSchedule3[[#This Row],[PMT NO]]&lt;&gt;"",PaymentSchedule3[[#This Row],[TOTAL PAYMENT]]-PaymentSchedule3[[#This Row],[INTEREST]],"")</f>
        <v/>
      </c>
      <c r="I357" s="12" t="str">
        <f>IF(PaymentSchedule3[[#This Row],[PMT NO]]&lt;&gt;"",PaymentSchedule3[[#This Row],[BEGINNING BALANCE]]*(InterestRate/PaymentsPerYear),"")</f>
        <v/>
      </c>
      <c r="J35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57" s="12" t="str">
        <f>IF(PaymentSchedule3[[#This Row],[PMT NO]]&lt;&gt;"",SUM(INDEX(PaymentSchedule3[INTEREST],1,1):PaymentSchedule3[[#This Row],[INTEREST]]),"")</f>
        <v/>
      </c>
      <c r="L357" s="12"/>
    </row>
    <row r="358" spans="2:12" x14ac:dyDescent="0.3">
      <c r="B358" s="9" t="str">
        <f>IF(LoanIsGood,IF(ROW()-ROW(PaymentSchedule3[[#Headers],[PMT NO]])&gt;ScheduledNumberOfPayments,"",ROW()-ROW(PaymentSchedule3[[#Headers],[PMT NO]])),"")</f>
        <v/>
      </c>
      <c r="C358" s="11" t="str">
        <f>IF(PaymentSchedule3[[#This Row],[PMT NO]]&lt;&gt;"",EOMONTH(LoanStartDate,ROW(PaymentSchedule3[[#This Row],[PMT NO]])-ROW(PaymentSchedule3[[#Headers],[PMT NO]])-2)+DAY(LoanStartDate),"")</f>
        <v/>
      </c>
      <c r="D35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58" s="12" t="str">
        <f>IF(PaymentSchedule3[[#This Row],[PMT NO]]&lt;&gt;"",ScheduledPayment,"")</f>
        <v/>
      </c>
      <c r="F35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5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58" s="12" t="str">
        <f>IF(PaymentSchedule3[[#This Row],[PMT NO]]&lt;&gt;"",PaymentSchedule3[[#This Row],[TOTAL PAYMENT]]-PaymentSchedule3[[#This Row],[INTEREST]],"")</f>
        <v/>
      </c>
      <c r="I358" s="12" t="str">
        <f>IF(PaymentSchedule3[[#This Row],[PMT NO]]&lt;&gt;"",PaymentSchedule3[[#This Row],[BEGINNING BALANCE]]*(InterestRate/PaymentsPerYear),"")</f>
        <v/>
      </c>
      <c r="J35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58" s="12" t="str">
        <f>IF(PaymentSchedule3[[#This Row],[PMT NO]]&lt;&gt;"",SUM(INDEX(PaymentSchedule3[INTEREST],1,1):PaymentSchedule3[[#This Row],[INTEREST]]),"")</f>
        <v/>
      </c>
      <c r="L358" s="12"/>
    </row>
    <row r="359" spans="2:12" x14ac:dyDescent="0.3">
      <c r="B359" s="9" t="str">
        <f>IF(LoanIsGood,IF(ROW()-ROW(PaymentSchedule3[[#Headers],[PMT NO]])&gt;ScheduledNumberOfPayments,"",ROW()-ROW(PaymentSchedule3[[#Headers],[PMT NO]])),"")</f>
        <v/>
      </c>
      <c r="C359" s="11" t="str">
        <f>IF(PaymentSchedule3[[#This Row],[PMT NO]]&lt;&gt;"",EOMONTH(LoanStartDate,ROW(PaymentSchedule3[[#This Row],[PMT NO]])-ROW(PaymentSchedule3[[#Headers],[PMT NO]])-2)+DAY(LoanStartDate),"")</f>
        <v/>
      </c>
      <c r="D35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59" s="12" t="str">
        <f>IF(PaymentSchedule3[[#This Row],[PMT NO]]&lt;&gt;"",ScheduledPayment,"")</f>
        <v/>
      </c>
      <c r="F35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5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59" s="12" t="str">
        <f>IF(PaymentSchedule3[[#This Row],[PMT NO]]&lt;&gt;"",PaymentSchedule3[[#This Row],[TOTAL PAYMENT]]-PaymentSchedule3[[#This Row],[INTEREST]],"")</f>
        <v/>
      </c>
      <c r="I359" s="12" t="str">
        <f>IF(PaymentSchedule3[[#This Row],[PMT NO]]&lt;&gt;"",PaymentSchedule3[[#This Row],[BEGINNING BALANCE]]*(InterestRate/PaymentsPerYear),"")</f>
        <v/>
      </c>
      <c r="J35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59" s="12" t="str">
        <f>IF(PaymentSchedule3[[#This Row],[PMT NO]]&lt;&gt;"",SUM(INDEX(PaymentSchedule3[INTEREST],1,1):PaymentSchedule3[[#This Row],[INTEREST]]),"")</f>
        <v/>
      </c>
      <c r="L359" s="12"/>
    </row>
    <row r="360" spans="2:12" x14ac:dyDescent="0.3">
      <c r="B360" s="9" t="str">
        <f>IF(LoanIsGood,IF(ROW()-ROW(PaymentSchedule3[[#Headers],[PMT NO]])&gt;ScheduledNumberOfPayments,"",ROW()-ROW(PaymentSchedule3[[#Headers],[PMT NO]])),"")</f>
        <v/>
      </c>
      <c r="C360" s="11" t="str">
        <f>IF(PaymentSchedule3[[#This Row],[PMT NO]]&lt;&gt;"",EOMONTH(LoanStartDate,ROW(PaymentSchedule3[[#This Row],[PMT NO]])-ROW(PaymentSchedule3[[#Headers],[PMT NO]])-2)+DAY(LoanStartDate),"")</f>
        <v/>
      </c>
      <c r="D36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60" s="12" t="str">
        <f>IF(PaymentSchedule3[[#This Row],[PMT NO]]&lt;&gt;"",ScheduledPayment,"")</f>
        <v/>
      </c>
      <c r="F36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6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60" s="12" t="str">
        <f>IF(PaymentSchedule3[[#This Row],[PMT NO]]&lt;&gt;"",PaymentSchedule3[[#This Row],[TOTAL PAYMENT]]-PaymentSchedule3[[#This Row],[INTEREST]],"")</f>
        <v/>
      </c>
      <c r="I360" s="12" t="str">
        <f>IF(PaymentSchedule3[[#This Row],[PMT NO]]&lt;&gt;"",PaymentSchedule3[[#This Row],[BEGINNING BALANCE]]*(InterestRate/PaymentsPerYear),"")</f>
        <v/>
      </c>
      <c r="J36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60" s="12" t="str">
        <f>IF(PaymentSchedule3[[#This Row],[PMT NO]]&lt;&gt;"",SUM(INDEX(PaymentSchedule3[INTEREST],1,1):PaymentSchedule3[[#This Row],[INTEREST]]),"")</f>
        <v/>
      </c>
      <c r="L360" s="12"/>
    </row>
    <row r="361" spans="2:12" x14ac:dyDescent="0.3">
      <c r="B361" s="9" t="str">
        <f>IF(LoanIsGood,IF(ROW()-ROW(PaymentSchedule3[[#Headers],[PMT NO]])&gt;ScheduledNumberOfPayments,"",ROW()-ROW(PaymentSchedule3[[#Headers],[PMT NO]])),"")</f>
        <v/>
      </c>
      <c r="C361" s="11" t="str">
        <f>IF(PaymentSchedule3[[#This Row],[PMT NO]]&lt;&gt;"",EOMONTH(LoanStartDate,ROW(PaymentSchedule3[[#This Row],[PMT NO]])-ROW(PaymentSchedule3[[#Headers],[PMT NO]])-2)+DAY(LoanStartDate),"")</f>
        <v/>
      </c>
      <c r="D36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61" s="12" t="str">
        <f>IF(PaymentSchedule3[[#This Row],[PMT NO]]&lt;&gt;"",ScheduledPayment,"")</f>
        <v/>
      </c>
      <c r="F36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6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61" s="12" t="str">
        <f>IF(PaymentSchedule3[[#This Row],[PMT NO]]&lt;&gt;"",PaymentSchedule3[[#This Row],[TOTAL PAYMENT]]-PaymentSchedule3[[#This Row],[INTEREST]],"")</f>
        <v/>
      </c>
      <c r="I361" s="12" t="str">
        <f>IF(PaymentSchedule3[[#This Row],[PMT NO]]&lt;&gt;"",PaymentSchedule3[[#This Row],[BEGINNING BALANCE]]*(InterestRate/PaymentsPerYear),"")</f>
        <v/>
      </c>
      <c r="J36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61" s="12" t="str">
        <f>IF(PaymentSchedule3[[#This Row],[PMT NO]]&lt;&gt;"",SUM(INDEX(PaymentSchedule3[INTEREST],1,1):PaymentSchedule3[[#This Row],[INTEREST]]),"")</f>
        <v/>
      </c>
      <c r="L361" s="12"/>
    </row>
    <row r="362" spans="2:12" x14ac:dyDescent="0.3">
      <c r="B362" s="9" t="str">
        <f>IF(LoanIsGood,IF(ROW()-ROW(PaymentSchedule3[[#Headers],[PMT NO]])&gt;ScheduledNumberOfPayments,"",ROW()-ROW(PaymentSchedule3[[#Headers],[PMT NO]])),"")</f>
        <v/>
      </c>
      <c r="C362" s="11" t="str">
        <f>IF(PaymentSchedule3[[#This Row],[PMT NO]]&lt;&gt;"",EOMONTH(LoanStartDate,ROW(PaymentSchedule3[[#This Row],[PMT NO]])-ROW(PaymentSchedule3[[#Headers],[PMT NO]])-2)+DAY(LoanStartDate),"")</f>
        <v/>
      </c>
      <c r="D36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62" s="12" t="str">
        <f>IF(PaymentSchedule3[[#This Row],[PMT NO]]&lt;&gt;"",ScheduledPayment,"")</f>
        <v/>
      </c>
      <c r="F36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6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62" s="12" t="str">
        <f>IF(PaymentSchedule3[[#This Row],[PMT NO]]&lt;&gt;"",PaymentSchedule3[[#This Row],[TOTAL PAYMENT]]-PaymentSchedule3[[#This Row],[INTEREST]],"")</f>
        <v/>
      </c>
      <c r="I362" s="12" t="str">
        <f>IF(PaymentSchedule3[[#This Row],[PMT NO]]&lt;&gt;"",PaymentSchedule3[[#This Row],[BEGINNING BALANCE]]*(InterestRate/PaymentsPerYear),"")</f>
        <v/>
      </c>
      <c r="J36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62" s="12" t="str">
        <f>IF(PaymentSchedule3[[#This Row],[PMT NO]]&lt;&gt;"",SUM(INDEX(PaymentSchedule3[INTEREST],1,1):PaymentSchedule3[[#This Row],[INTEREST]]),"")</f>
        <v/>
      </c>
      <c r="L362" s="12"/>
    </row>
    <row r="363" spans="2:12" x14ac:dyDescent="0.3">
      <c r="B363" s="9" t="str">
        <f>IF(LoanIsGood,IF(ROW()-ROW(PaymentSchedule3[[#Headers],[PMT NO]])&gt;ScheduledNumberOfPayments,"",ROW()-ROW(PaymentSchedule3[[#Headers],[PMT NO]])),"")</f>
        <v/>
      </c>
      <c r="C363" s="11" t="str">
        <f>IF(PaymentSchedule3[[#This Row],[PMT NO]]&lt;&gt;"",EOMONTH(LoanStartDate,ROW(PaymentSchedule3[[#This Row],[PMT NO]])-ROW(PaymentSchedule3[[#Headers],[PMT NO]])-2)+DAY(LoanStartDate),"")</f>
        <v/>
      </c>
      <c r="D36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63" s="12" t="str">
        <f>IF(PaymentSchedule3[[#This Row],[PMT NO]]&lt;&gt;"",ScheduledPayment,"")</f>
        <v/>
      </c>
      <c r="F36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6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63" s="12" t="str">
        <f>IF(PaymentSchedule3[[#This Row],[PMT NO]]&lt;&gt;"",PaymentSchedule3[[#This Row],[TOTAL PAYMENT]]-PaymentSchedule3[[#This Row],[INTEREST]],"")</f>
        <v/>
      </c>
      <c r="I363" s="12" t="str">
        <f>IF(PaymentSchedule3[[#This Row],[PMT NO]]&lt;&gt;"",PaymentSchedule3[[#This Row],[BEGINNING BALANCE]]*(InterestRate/PaymentsPerYear),"")</f>
        <v/>
      </c>
      <c r="J36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63" s="12" t="str">
        <f>IF(PaymentSchedule3[[#This Row],[PMT NO]]&lt;&gt;"",SUM(INDEX(PaymentSchedule3[INTEREST],1,1):PaymentSchedule3[[#This Row],[INTEREST]]),"")</f>
        <v/>
      </c>
      <c r="L363" s="12"/>
    </row>
    <row r="364" spans="2:12" x14ac:dyDescent="0.3">
      <c r="B364" s="9" t="str">
        <f>IF(LoanIsGood,IF(ROW()-ROW(PaymentSchedule3[[#Headers],[PMT NO]])&gt;ScheduledNumberOfPayments,"",ROW()-ROW(PaymentSchedule3[[#Headers],[PMT NO]])),"")</f>
        <v/>
      </c>
      <c r="C364" s="11" t="str">
        <f>IF(PaymentSchedule3[[#This Row],[PMT NO]]&lt;&gt;"",EOMONTH(LoanStartDate,ROW(PaymentSchedule3[[#This Row],[PMT NO]])-ROW(PaymentSchedule3[[#Headers],[PMT NO]])-2)+DAY(LoanStartDate),"")</f>
        <v/>
      </c>
      <c r="D36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64" s="12" t="str">
        <f>IF(PaymentSchedule3[[#This Row],[PMT NO]]&lt;&gt;"",ScheduledPayment,"")</f>
        <v/>
      </c>
      <c r="F36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6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64" s="12" t="str">
        <f>IF(PaymentSchedule3[[#This Row],[PMT NO]]&lt;&gt;"",PaymentSchedule3[[#This Row],[TOTAL PAYMENT]]-PaymentSchedule3[[#This Row],[INTEREST]],"")</f>
        <v/>
      </c>
      <c r="I364" s="12" t="str">
        <f>IF(PaymentSchedule3[[#This Row],[PMT NO]]&lt;&gt;"",PaymentSchedule3[[#This Row],[BEGINNING BALANCE]]*(InterestRate/PaymentsPerYear),"")</f>
        <v/>
      </c>
      <c r="J36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64" s="12" t="str">
        <f>IF(PaymentSchedule3[[#This Row],[PMT NO]]&lt;&gt;"",SUM(INDEX(PaymentSchedule3[INTEREST],1,1):PaymentSchedule3[[#This Row],[INTEREST]]),"")</f>
        <v/>
      </c>
      <c r="L364" s="12"/>
    </row>
    <row r="365" spans="2:12" x14ac:dyDescent="0.3">
      <c r="B365" s="9" t="str">
        <f>IF(LoanIsGood,IF(ROW()-ROW(PaymentSchedule3[[#Headers],[PMT NO]])&gt;ScheduledNumberOfPayments,"",ROW()-ROW(PaymentSchedule3[[#Headers],[PMT NO]])),"")</f>
        <v/>
      </c>
      <c r="C365" s="11" t="str">
        <f>IF(PaymentSchedule3[[#This Row],[PMT NO]]&lt;&gt;"",EOMONTH(LoanStartDate,ROW(PaymentSchedule3[[#This Row],[PMT NO]])-ROW(PaymentSchedule3[[#Headers],[PMT NO]])-2)+DAY(LoanStartDate),"")</f>
        <v/>
      </c>
      <c r="D365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65" s="12" t="str">
        <f>IF(PaymentSchedule3[[#This Row],[PMT NO]]&lt;&gt;"",ScheduledPayment,"")</f>
        <v/>
      </c>
      <c r="F365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65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65" s="12" t="str">
        <f>IF(PaymentSchedule3[[#This Row],[PMT NO]]&lt;&gt;"",PaymentSchedule3[[#This Row],[TOTAL PAYMENT]]-PaymentSchedule3[[#This Row],[INTEREST]],"")</f>
        <v/>
      </c>
      <c r="I365" s="12" t="str">
        <f>IF(PaymentSchedule3[[#This Row],[PMT NO]]&lt;&gt;"",PaymentSchedule3[[#This Row],[BEGINNING BALANCE]]*(InterestRate/PaymentsPerYear),"")</f>
        <v/>
      </c>
      <c r="J365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65" s="12" t="str">
        <f>IF(PaymentSchedule3[[#This Row],[PMT NO]]&lt;&gt;"",SUM(INDEX(PaymentSchedule3[INTEREST],1,1):PaymentSchedule3[[#This Row],[INTEREST]]),"")</f>
        <v/>
      </c>
      <c r="L365" s="12"/>
    </row>
    <row r="366" spans="2:12" x14ac:dyDescent="0.3">
      <c r="B366" s="9" t="str">
        <f>IF(LoanIsGood,IF(ROW()-ROW(PaymentSchedule3[[#Headers],[PMT NO]])&gt;ScheduledNumberOfPayments,"",ROW()-ROW(PaymentSchedule3[[#Headers],[PMT NO]])),"")</f>
        <v/>
      </c>
      <c r="C366" s="11" t="str">
        <f>IF(PaymentSchedule3[[#This Row],[PMT NO]]&lt;&gt;"",EOMONTH(LoanStartDate,ROW(PaymentSchedule3[[#This Row],[PMT NO]])-ROW(PaymentSchedule3[[#Headers],[PMT NO]])-2)+DAY(LoanStartDate),"")</f>
        <v/>
      </c>
      <c r="D366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66" s="12" t="str">
        <f>IF(PaymentSchedule3[[#This Row],[PMT NO]]&lt;&gt;"",ScheduledPayment,"")</f>
        <v/>
      </c>
      <c r="F366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66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66" s="12" t="str">
        <f>IF(PaymentSchedule3[[#This Row],[PMT NO]]&lt;&gt;"",PaymentSchedule3[[#This Row],[TOTAL PAYMENT]]-PaymentSchedule3[[#This Row],[INTEREST]],"")</f>
        <v/>
      </c>
      <c r="I366" s="12" t="str">
        <f>IF(PaymentSchedule3[[#This Row],[PMT NO]]&lt;&gt;"",PaymentSchedule3[[#This Row],[BEGINNING BALANCE]]*(InterestRate/PaymentsPerYear),"")</f>
        <v/>
      </c>
      <c r="J366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66" s="12" t="str">
        <f>IF(PaymentSchedule3[[#This Row],[PMT NO]]&lt;&gt;"",SUM(INDEX(PaymentSchedule3[INTEREST],1,1):PaymentSchedule3[[#This Row],[INTEREST]]),"")</f>
        <v/>
      </c>
      <c r="L366" s="12"/>
    </row>
    <row r="367" spans="2:12" x14ac:dyDescent="0.3">
      <c r="B367" s="9" t="str">
        <f>IF(LoanIsGood,IF(ROW()-ROW(PaymentSchedule3[[#Headers],[PMT NO]])&gt;ScheduledNumberOfPayments,"",ROW()-ROW(PaymentSchedule3[[#Headers],[PMT NO]])),"")</f>
        <v/>
      </c>
      <c r="C367" s="11" t="str">
        <f>IF(PaymentSchedule3[[#This Row],[PMT NO]]&lt;&gt;"",EOMONTH(LoanStartDate,ROW(PaymentSchedule3[[#This Row],[PMT NO]])-ROW(PaymentSchedule3[[#Headers],[PMT NO]])-2)+DAY(LoanStartDate),"")</f>
        <v/>
      </c>
      <c r="D367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67" s="12" t="str">
        <f>IF(PaymentSchedule3[[#This Row],[PMT NO]]&lt;&gt;"",ScheduledPayment,"")</f>
        <v/>
      </c>
      <c r="F367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67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67" s="12" t="str">
        <f>IF(PaymentSchedule3[[#This Row],[PMT NO]]&lt;&gt;"",PaymentSchedule3[[#This Row],[TOTAL PAYMENT]]-PaymentSchedule3[[#This Row],[INTEREST]],"")</f>
        <v/>
      </c>
      <c r="I367" s="12" t="str">
        <f>IF(PaymentSchedule3[[#This Row],[PMT NO]]&lt;&gt;"",PaymentSchedule3[[#This Row],[BEGINNING BALANCE]]*(InterestRate/PaymentsPerYear),"")</f>
        <v/>
      </c>
      <c r="J367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67" s="12" t="str">
        <f>IF(PaymentSchedule3[[#This Row],[PMT NO]]&lt;&gt;"",SUM(INDEX(PaymentSchedule3[INTEREST],1,1):PaymentSchedule3[[#This Row],[INTEREST]]),"")</f>
        <v/>
      </c>
      <c r="L367" s="12"/>
    </row>
    <row r="368" spans="2:12" x14ac:dyDescent="0.3">
      <c r="B368" s="9" t="str">
        <f>IF(LoanIsGood,IF(ROW()-ROW(PaymentSchedule3[[#Headers],[PMT NO]])&gt;ScheduledNumberOfPayments,"",ROW()-ROW(PaymentSchedule3[[#Headers],[PMT NO]])),"")</f>
        <v/>
      </c>
      <c r="C368" s="11" t="str">
        <f>IF(PaymentSchedule3[[#This Row],[PMT NO]]&lt;&gt;"",EOMONTH(LoanStartDate,ROW(PaymentSchedule3[[#This Row],[PMT NO]])-ROW(PaymentSchedule3[[#Headers],[PMT NO]])-2)+DAY(LoanStartDate),"")</f>
        <v/>
      </c>
      <c r="D368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68" s="12" t="str">
        <f>IF(PaymentSchedule3[[#This Row],[PMT NO]]&lt;&gt;"",ScheduledPayment,"")</f>
        <v/>
      </c>
      <c r="F368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68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68" s="12" t="str">
        <f>IF(PaymentSchedule3[[#This Row],[PMT NO]]&lt;&gt;"",PaymentSchedule3[[#This Row],[TOTAL PAYMENT]]-PaymentSchedule3[[#This Row],[INTEREST]],"")</f>
        <v/>
      </c>
      <c r="I368" s="12" t="str">
        <f>IF(PaymentSchedule3[[#This Row],[PMT NO]]&lt;&gt;"",PaymentSchedule3[[#This Row],[BEGINNING BALANCE]]*(InterestRate/PaymentsPerYear),"")</f>
        <v/>
      </c>
      <c r="J368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68" s="12" t="str">
        <f>IF(PaymentSchedule3[[#This Row],[PMT NO]]&lt;&gt;"",SUM(INDEX(PaymentSchedule3[INTEREST],1,1):PaymentSchedule3[[#This Row],[INTEREST]]),"")</f>
        <v/>
      </c>
      <c r="L368" s="12"/>
    </row>
    <row r="369" spans="2:12" x14ac:dyDescent="0.3">
      <c r="B369" s="9" t="str">
        <f>IF(LoanIsGood,IF(ROW()-ROW(PaymentSchedule3[[#Headers],[PMT NO]])&gt;ScheduledNumberOfPayments,"",ROW()-ROW(PaymentSchedule3[[#Headers],[PMT NO]])),"")</f>
        <v/>
      </c>
      <c r="C369" s="11" t="str">
        <f>IF(PaymentSchedule3[[#This Row],[PMT NO]]&lt;&gt;"",EOMONTH(LoanStartDate,ROW(PaymentSchedule3[[#This Row],[PMT NO]])-ROW(PaymentSchedule3[[#Headers],[PMT NO]])-2)+DAY(LoanStartDate),"")</f>
        <v/>
      </c>
      <c r="D369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69" s="12" t="str">
        <f>IF(PaymentSchedule3[[#This Row],[PMT NO]]&lt;&gt;"",ScheduledPayment,"")</f>
        <v/>
      </c>
      <c r="F369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69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69" s="12" t="str">
        <f>IF(PaymentSchedule3[[#This Row],[PMT NO]]&lt;&gt;"",PaymentSchedule3[[#This Row],[TOTAL PAYMENT]]-PaymentSchedule3[[#This Row],[INTEREST]],"")</f>
        <v/>
      </c>
      <c r="I369" s="12" t="str">
        <f>IF(PaymentSchedule3[[#This Row],[PMT NO]]&lt;&gt;"",PaymentSchedule3[[#This Row],[BEGINNING BALANCE]]*(InterestRate/PaymentsPerYear),"")</f>
        <v/>
      </c>
      <c r="J369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69" s="12" t="str">
        <f>IF(PaymentSchedule3[[#This Row],[PMT NO]]&lt;&gt;"",SUM(INDEX(PaymentSchedule3[INTEREST],1,1):PaymentSchedule3[[#This Row],[INTEREST]]),"")</f>
        <v/>
      </c>
      <c r="L369" s="12"/>
    </row>
    <row r="370" spans="2:12" x14ac:dyDescent="0.3">
      <c r="B370" s="9" t="str">
        <f>IF(LoanIsGood,IF(ROW()-ROW(PaymentSchedule3[[#Headers],[PMT NO]])&gt;ScheduledNumberOfPayments,"",ROW()-ROW(PaymentSchedule3[[#Headers],[PMT NO]])),"")</f>
        <v/>
      </c>
      <c r="C370" s="11" t="str">
        <f>IF(PaymentSchedule3[[#This Row],[PMT NO]]&lt;&gt;"",EOMONTH(LoanStartDate,ROW(PaymentSchedule3[[#This Row],[PMT NO]])-ROW(PaymentSchedule3[[#Headers],[PMT NO]])-2)+DAY(LoanStartDate),"")</f>
        <v/>
      </c>
      <c r="D370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70" s="12" t="str">
        <f>IF(PaymentSchedule3[[#This Row],[PMT NO]]&lt;&gt;"",ScheduledPayment,"")</f>
        <v/>
      </c>
      <c r="F370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70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70" s="12" t="str">
        <f>IF(PaymentSchedule3[[#This Row],[PMT NO]]&lt;&gt;"",PaymentSchedule3[[#This Row],[TOTAL PAYMENT]]-PaymentSchedule3[[#This Row],[INTEREST]],"")</f>
        <v/>
      </c>
      <c r="I370" s="12" t="str">
        <f>IF(PaymentSchedule3[[#This Row],[PMT NO]]&lt;&gt;"",PaymentSchedule3[[#This Row],[BEGINNING BALANCE]]*(InterestRate/PaymentsPerYear),"")</f>
        <v/>
      </c>
      <c r="J370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70" s="12" t="str">
        <f>IF(PaymentSchedule3[[#This Row],[PMT NO]]&lt;&gt;"",SUM(INDEX(PaymentSchedule3[INTEREST],1,1):PaymentSchedule3[[#This Row],[INTEREST]]),"")</f>
        <v/>
      </c>
      <c r="L370" s="12"/>
    </row>
    <row r="371" spans="2:12" x14ac:dyDescent="0.3">
      <c r="B371" s="9" t="str">
        <f>IF(LoanIsGood,IF(ROW()-ROW(PaymentSchedule3[[#Headers],[PMT NO]])&gt;ScheduledNumberOfPayments,"",ROW()-ROW(PaymentSchedule3[[#Headers],[PMT NO]])),"")</f>
        <v/>
      </c>
      <c r="C371" s="11" t="str">
        <f>IF(PaymentSchedule3[[#This Row],[PMT NO]]&lt;&gt;"",EOMONTH(LoanStartDate,ROW(PaymentSchedule3[[#This Row],[PMT NO]])-ROW(PaymentSchedule3[[#Headers],[PMT NO]])-2)+DAY(LoanStartDate),"")</f>
        <v/>
      </c>
      <c r="D371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71" s="12" t="str">
        <f>IF(PaymentSchedule3[[#This Row],[PMT NO]]&lt;&gt;"",ScheduledPayment,"")</f>
        <v/>
      </c>
      <c r="F371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71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71" s="12" t="str">
        <f>IF(PaymentSchedule3[[#This Row],[PMT NO]]&lt;&gt;"",PaymentSchedule3[[#This Row],[TOTAL PAYMENT]]-PaymentSchedule3[[#This Row],[INTEREST]],"")</f>
        <v/>
      </c>
      <c r="I371" s="12" t="str">
        <f>IF(PaymentSchedule3[[#This Row],[PMT NO]]&lt;&gt;"",PaymentSchedule3[[#This Row],[BEGINNING BALANCE]]*(InterestRate/PaymentsPerYear),"")</f>
        <v/>
      </c>
      <c r="J371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71" s="12" t="str">
        <f>IF(PaymentSchedule3[[#This Row],[PMT NO]]&lt;&gt;"",SUM(INDEX(PaymentSchedule3[INTEREST],1,1):PaymentSchedule3[[#This Row],[INTEREST]]),"")</f>
        <v/>
      </c>
      <c r="L371" s="12"/>
    </row>
    <row r="372" spans="2:12" x14ac:dyDescent="0.3">
      <c r="B372" s="9" t="str">
        <f>IF(LoanIsGood,IF(ROW()-ROW(PaymentSchedule3[[#Headers],[PMT NO]])&gt;ScheduledNumberOfPayments,"",ROW()-ROW(PaymentSchedule3[[#Headers],[PMT NO]])),"")</f>
        <v/>
      </c>
      <c r="C372" s="11" t="str">
        <f>IF(PaymentSchedule3[[#This Row],[PMT NO]]&lt;&gt;"",EOMONTH(LoanStartDate,ROW(PaymentSchedule3[[#This Row],[PMT NO]])-ROW(PaymentSchedule3[[#Headers],[PMT NO]])-2)+DAY(LoanStartDate),"")</f>
        <v/>
      </c>
      <c r="D372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72" s="12" t="str">
        <f>IF(PaymentSchedule3[[#This Row],[PMT NO]]&lt;&gt;"",ScheduledPayment,"")</f>
        <v/>
      </c>
      <c r="F372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72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72" s="12" t="str">
        <f>IF(PaymentSchedule3[[#This Row],[PMT NO]]&lt;&gt;"",PaymentSchedule3[[#This Row],[TOTAL PAYMENT]]-PaymentSchedule3[[#This Row],[INTEREST]],"")</f>
        <v/>
      </c>
      <c r="I372" s="12" t="str">
        <f>IF(PaymentSchedule3[[#This Row],[PMT NO]]&lt;&gt;"",PaymentSchedule3[[#This Row],[BEGINNING BALANCE]]*(InterestRate/PaymentsPerYear),"")</f>
        <v/>
      </c>
      <c r="J372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72" s="12" t="str">
        <f>IF(PaymentSchedule3[[#This Row],[PMT NO]]&lt;&gt;"",SUM(INDEX(PaymentSchedule3[INTEREST],1,1):PaymentSchedule3[[#This Row],[INTEREST]]),"")</f>
        <v/>
      </c>
      <c r="L372" s="12"/>
    </row>
    <row r="373" spans="2:12" x14ac:dyDescent="0.3">
      <c r="B373" s="9" t="str">
        <f>IF(LoanIsGood,IF(ROW()-ROW(PaymentSchedule3[[#Headers],[PMT NO]])&gt;ScheduledNumberOfPayments,"",ROW()-ROW(PaymentSchedule3[[#Headers],[PMT NO]])),"")</f>
        <v/>
      </c>
      <c r="C373" s="11" t="str">
        <f>IF(PaymentSchedule3[[#This Row],[PMT NO]]&lt;&gt;"",EOMONTH(LoanStartDate,ROW(PaymentSchedule3[[#This Row],[PMT NO]])-ROW(PaymentSchedule3[[#Headers],[PMT NO]])-2)+DAY(LoanStartDate),"")</f>
        <v/>
      </c>
      <c r="D373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73" s="12" t="str">
        <f>IF(PaymentSchedule3[[#This Row],[PMT NO]]&lt;&gt;"",ScheduledPayment,"")</f>
        <v/>
      </c>
      <c r="F373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73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73" s="12" t="str">
        <f>IF(PaymentSchedule3[[#This Row],[PMT NO]]&lt;&gt;"",PaymentSchedule3[[#This Row],[TOTAL PAYMENT]]-PaymentSchedule3[[#This Row],[INTEREST]],"")</f>
        <v/>
      </c>
      <c r="I373" s="12" t="str">
        <f>IF(PaymentSchedule3[[#This Row],[PMT NO]]&lt;&gt;"",PaymentSchedule3[[#This Row],[BEGINNING BALANCE]]*(InterestRate/PaymentsPerYear),"")</f>
        <v/>
      </c>
      <c r="J373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73" s="12" t="str">
        <f>IF(PaymentSchedule3[[#This Row],[PMT NO]]&lt;&gt;"",SUM(INDEX(PaymentSchedule3[INTEREST],1,1):PaymentSchedule3[[#This Row],[INTEREST]]),"")</f>
        <v/>
      </c>
      <c r="L373" s="12"/>
    </row>
    <row r="374" spans="2:12" x14ac:dyDescent="0.3">
      <c r="B374" s="9" t="str">
        <f>IF(LoanIsGood,IF(ROW()-ROW(PaymentSchedule3[[#Headers],[PMT NO]])&gt;ScheduledNumberOfPayments,"",ROW()-ROW(PaymentSchedule3[[#Headers],[PMT NO]])),"")</f>
        <v/>
      </c>
      <c r="C374" s="11" t="str">
        <f>IF(PaymentSchedule3[[#This Row],[PMT NO]]&lt;&gt;"",EOMONTH(LoanStartDate,ROW(PaymentSchedule3[[#This Row],[PMT NO]])-ROW(PaymentSchedule3[[#Headers],[PMT NO]])-2)+DAY(LoanStartDate),"")</f>
        <v/>
      </c>
      <c r="D374" s="12" t="str">
        <f>IF(PaymentSchedule3[[#This Row],[PMT NO]]&lt;&gt;"",IF(ROW()-ROW(PaymentSchedule3[[#Headers],[BEGINNING BALANCE]])=1,LoanAmount,INDEX(PaymentSchedule3[ENDING BALANCE],ROW()-ROW(PaymentSchedule3[[#Headers],[BEGINNING BALANCE]])-1)),"")</f>
        <v/>
      </c>
      <c r="E374" s="12" t="str">
        <f>IF(PaymentSchedule3[[#This Row],[PMT NO]]&lt;&gt;"",ScheduledPayment,"")</f>
        <v/>
      </c>
      <c r="F374" s="12" t="str">
        <f>IF(PaymentSchedule3[[#This Row],[PMT NO]]&lt;&gt;"",IF(PaymentSchedule3[[#This Row],[SCHEDULED PAYMENT]]+ExtraPayments&lt;PaymentSchedule3[[#This Row],[BEGINNING BALANCE]],ExtraPayments,IF(PaymentSchedule3[[#This Row],[BEGINNING BALANCE]]-PaymentSchedule3[[#This Row],[SCHEDULED PAYMENT]]&gt;0,PaymentSchedule3[[#This Row],[BEGINNING BALANCE]]-PaymentSchedule3[[#This Row],[SCHEDULED PAYMENT]],0)),"")</f>
        <v/>
      </c>
      <c r="G374" s="12" t="str">
        <f>IF(PaymentSchedule3[[#This Row],[PMT NO]]&lt;&gt;"",IF(PaymentSchedule3[[#This Row],[SCHEDULED PAYMENT]]+PaymentSchedule3[[#This Row],[EXTRA PAYMENT]]&lt;=PaymentSchedule3[[#This Row],[BEGINNING BALANCE]],PaymentSchedule3[[#This Row],[SCHEDULED PAYMENT]]+PaymentSchedule3[[#This Row],[EXTRA PAYMENT]],PaymentSchedule3[[#This Row],[BEGINNING BALANCE]]),"")</f>
        <v/>
      </c>
      <c r="H374" s="12" t="str">
        <f>IF(PaymentSchedule3[[#This Row],[PMT NO]]&lt;&gt;"",PaymentSchedule3[[#This Row],[TOTAL PAYMENT]]-PaymentSchedule3[[#This Row],[INTEREST]],"")</f>
        <v/>
      </c>
      <c r="I374" s="12" t="str">
        <f>IF(PaymentSchedule3[[#This Row],[PMT NO]]&lt;&gt;"",PaymentSchedule3[[#This Row],[BEGINNING BALANCE]]*(InterestRate/PaymentsPerYear),"")</f>
        <v/>
      </c>
      <c r="J374" s="12" t="str">
        <f>IF(PaymentSchedule3[[#This Row],[PMT NO]]&lt;&gt;"",IF(PaymentSchedule3[[#This Row],[SCHEDULED PAYMENT]]+PaymentSchedule3[[#This Row],[EXTRA PAYMENT]]&lt;=PaymentSchedule3[[#This Row],[BEGINNING BALANCE]],PaymentSchedule3[[#This Row],[BEGINNING BALANCE]]-PaymentSchedule3[[#This Row],[PRINCIPAL]],0),"")</f>
        <v/>
      </c>
      <c r="K374" s="12" t="str">
        <f>IF(PaymentSchedule3[[#This Row],[PMT NO]]&lt;&gt;"",SUM(INDEX(PaymentSchedule3[INTEREST],1,1):PaymentSchedule3[[#This Row],[INTEREST]]),"")</f>
        <v/>
      </c>
      <c r="L374" s="12"/>
    </row>
  </sheetData>
  <mergeCells count="12">
    <mergeCell ref="H9:I9"/>
    <mergeCell ref="C9:D9"/>
    <mergeCell ref="C3:D3"/>
    <mergeCell ref="G3:H3"/>
    <mergeCell ref="C4:D4"/>
    <mergeCell ref="G4:H4"/>
    <mergeCell ref="C5:D5"/>
    <mergeCell ref="G5:H5"/>
    <mergeCell ref="C6:D6"/>
    <mergeCell ref="G6:H6"/>
    <mergeCell ref="C7:D7"/>
    <mergeCell ref="G7:H7"/>
  </mergeCells>
  <conditionalFormatting sqref="B12:L374">
    <cfRule type="expression" dxfId="3" priority="7">
      <formula>($B12="")+(($D12=0)*($F12=0))</formula>
    </cfRule>
  </conditionalFormatting>
  <conditionalFormatting sqref="H12:I59">
    <cfRule type="expression" dxfId="2" priority="3">
      <formula>AND($M12="Paid")</formula>
    </cfRule>
  </conditionalFormatting>
  <conditionalFormatting sqref="M12:M59">
    <cfRule type="cellIs" dxfId="1" priority="1" operator="equal">
      <formula>"Unpaid"</formula>
    </cfRule>
    <cfRule type="containsText" dxfId="0" priority="2" operator="containsText" text="Paid">
      <formula>NOT(ISERROR(SEARCH("Paid",M12)))</formula>
    </cfRule>
  </conditionalFormatting>
  <dataValidations count="27">
    <dataValidation allowBlank="1" showInputMessage="1" showErrorMessage="1" prompt="Enter the name of the lender in this cell" sqref="H9:I9" xr:uid="{F94C2BD3-6AFA-4D47-BB75-9784251F114D}"/>
    <dataValidation allowBlank="1" showInputMessage="1" showErrorMessage="1" prompt="Cumulative interest is automatically updated in this column" sqref="K11:L11" xr:uid="{8AF3A65D-E935-4119-93C4-365451E22F4F}"/>
    <dataValidation allowBlank="1" showInputMessage="1" showErrorMessage="1" prompt="Ending balance is automatically updated in this column" sqref="J11" xr:uid="{FEF39864-43CC-430F-8CB0-5630EBEE258A}"/>
    <dataValidation allowBlank="1" showInputMessage="1" showErrorMessage="1" prompt="Interest is automatically updated in this column" sqref="I11" xr:uid="{C75C5A9F-0B7E-4B40-8828-8D247D047B24}"/>
    <dataValidation allowBlank="1" showInputMessage="1" showErrorMessage="1" prompt="Principal is automatically updated in this column" sqref="H11" xr:uid="{BEC2BEBC-FCF2-49CA-88A6-AD6327E13277}"/>
    <dataValidation allowBlank="1" showInputMessage="1" showErrorMessage="1" prompt="Total payment is automatically updated in this column" sqref="G11" xr:uid="{579D154A-53B1-4181-986D-1C47919355E8}"/>
    <dataValidation allowBlank="1" showInputMessage="1" showErrorMessage="1" prompt="Extra payment is automatically updated in this column" sqref="F11" xr:uid="{47EEE539-B77D-4CD9-ACD1-1EFFFEADC281}"/>
    <dataValidation allowBlank="1" showInputMessage="1" showErrorMessage="1" prompt="Scheduled payment is automatically updated in this column" sqref="E11" xr:uid="{9886C060-B21B-413F-A9D2-9AFC14A51CC7}"/>
    <dataValidation allowBlank="1" showInputMessage="1" showErrorMessage="1" prompt="Beginning balance is automatically updated in this column" sqref="D11" xr:uid="{FA857D7B-EF03-409B-A691-98C44959DA1E}"/>
    <dataValidation allowBlank="1" showInputMessage="1" showErrorMessage="1" prompt="Payment date is automatically updated in this column" sqref="C11" xr:uid="{4A425EE1-12C5-49EB-9E37-2F5353BF9D55}"/>
    <dataValidation allowBlank="1" showInputMessage="1" showErrorMessage="1" prompt="Payment number is automatically updated in this column" sqref="B11" xr:uid="{D02B7D5F-324E-41EF-BF98-CD5AE41A2845}"/>
    <dataValidation allowBlank="1" showInputMessage="1" showErrorMessage="1" prompt="Automatically updated total early payments" sqref="I6" xr:uid="{25AFA868-3E26-4899-AB15-8666295F8922}"/>
    <dataValidation allowBlank="1" showInputMessage="1" showErrorMessage="1" prompt="Worksheet title is in this cell. Enter loan values in cells E3 to E7 &amp; extra payments in cell E9, loan summary in column I &amp; Payment Schedule table will automatically update" sqref="B1" xr:uid="{9A9CD5B1-933B-44EF-803C-FBB621CCEA0C}"/>
    <dataValidation allowBlank="1" showInputMessage="1" showErrorMessage="1" prompt="Loan Summary fields from I3 to I7 are automatically adjusted based on the values entered. Enter the Lender's name in I9" sqref="G2" xr:uid="{8FF7CDAE-A4D2-43D8-AF16-29FE3F09E389}"/>
    <dataValidation allowBlank="1" showInputMessage="1" showErrorMessage="1" prompt="Enter loan values in cells E3 to E7 and E9. Description of each loan value is in column C. Payment Schedule table starting in cell B11 will automatically update" sqref="C2" xr:uid="{A6C0FA5A-0D14-4FDB-867B-4F2037613DC1}"/>
    <dataValidation allowBlank="1" showInputMessage="1" showErrorMessage="1" prompt="This workbook produces a loan amortization schedule that calculates total interest and total payments &amp; includes the option for extra payments" sqref="A1" xr:uid="{77F13DB9-6900-47A1-97F1-38D5D951C8D9}"/>
    <dataValidation allowBlank="1" showInputMessage="1" showErrorMessage="1" prompt="Automatically updated actual number of payments" sqref="I5" xr:uid="{158DF0F7-B9F0-4ABF-807A-BBAE7BBF988F}"/>
    <dataValidation allowBlank="1" showInputMessage="1" showErrorMessage="1" prompt="Automatically updated scheduled number of payments" sqref="I4" xr:uid="{D90FD766-26CE-4F6C-986C-D6B468FFB939}"/>
    <dataValidation allowBlank="1" showInputMessage="1" showErrorMessage="1" prompt="Automatically updated scheduled payment amount" sqref="I3" xr:uid="{10BB2714-9AEF-4FD1-B754-B73F57CA56BB}"/>
    <dataValidation allowBlank="1" showInputMessage="1" showErrorMessage="1" prompt="Automatically calculated total interest" sqref="I7" xr:uid="{9DBA4B40-4804-44EC-8879-18F4EF6C7C53}"/>
    <dataValidation allowBlank="1" showInputMessage="1" showErrorMessage="1" prompt="Enter the amount of extra payment in this cell" sqref="E9" xr:uid="{A6DC3D6C-728E-4BF3-A002-546E1716B180}"/>
    <dataValidation allowBlank="1" showInputMessage="1" showErrorMessage="1" prompt="Enter the start date of loan in this cell" sqref="E7" xr:uid="{AD001CAA-2ADC-4D82-ABAC-04DC10A9FDAA}"/>
    <dataValidation allowBlank="1" showInputMessage="1" showErrorMessage="1" prompt="Enter the number of payments to be made in a year in this cell" sqref="E6" xr:uid="{BB323242-9E10-4575-963B-398AD9EE50B1}"/>
    <dataValidation allowBlank="1" showInputMessage="1" showErrorMessage="1" prompt="Enter loan period in years in this cell" sqref="E5" xr:uid="{96FA4EA0-2087-4744-9A10-58C0BAF4B2A4}"/>
    <dataValidation allowBlank="1" showInputMessage="1" showErrorMessage="1" prompt="Enter interest rate to be paid annually in this cell" sqref="E4" xr:uid="{4395E983-0974-4BB9-8033-098E657563C5}"/>
    <dataValidation allowBlank="1" showInputMessage="1" showErrorMessage="1" prompt="Enter Loan Amount in this cell" sqref="E3" xr:uid="{AAADD64F-B8A8-4839-A48C-3DE69EF8AFC0}"/>
    <dataValidation type="list" showInputMessage="1" showErrorMessage="1" sqref="M12:M59" xr:uid="{361075EF-D039-4EC4-A884-5370B300FE89}">
      <formula1>"Paid,Unpaid"</formula1>
    </dataValidation>
  </dataValidations>
  <printOptions horizontalCentered="1"/>
  <pageMargins left="0.4" right="0.4" top="0.4" bottom="0.5" header="0.3" footer="0.3"/>
  <pageSetup scale="79" fitToHeight="0" orientation="landscape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16</vt:i4>
      </vt:variant>
    </vt:vector>
  </HeadingPairs>
  <TitlesOfParts>
    <vt:vector size="17" baseType="lpstr">
      <vt:lpstr>Loan Schedule - JOEST US CONSUL</vt:lpstr>
      <vt:lpstr>'Loan Schedule - JOEST US CONSUL'!ColumnTitle1</vt:lpstr>
      <vt:lpstr>'Loan Schedule - JOEST US CONSUL'!End_Bal</vt:lpstr>
      <vt:lpstr>'Loan Schedule - JOEST US CONSUL'!ExtraPayments</vt:lpstr>
      <vt:lpstr>'Loan Schedule - JOEST US CONSUL'!InterestRate</vt:lpstr>
      <vt:lpstr>'Loan Schedule - JOEST US CONSUL'!LenderName</vt:lpstr>
      <vt:lpstr>'Loan Schedule - JOEST US CONSUL'!LoanAmount</vt:lpstr>
      <vt:lpstr>'Loan Schedule - JOEST US CONSUL'!LoanPeriod</vt:lpstr>
      <vt:lpstr>'Loan Schedule - JOEST US CONSUL'!LoanStartDate</vt:lpstr>
      <vt:lpstr>'Loan Schedule - JOEST US CONSUL'!PaymentsPerYear</vt:lpstr>
      <vt:lpstr>'Loan Schedule - JOEST US CONSUL'!Print_Titles</vt:lpstr>
      <vt:lpstr>'Loan Schedule - JOEST US CONSUL'!RowTitleRegion1..E9</vt:lpstr>
      <vt:lpstr>'Loan Schedule - JOEST US CONSUL'!RowTitleRegion2..I7</vt:lpstr>
      <vt:lpstr>'Loan Schedule - JOEST US CONSUL'!RowTitleRegion3..E9</vt:lpstr>
      <vt:lpstr>'Loan Schedule - JOEST US CONSUL'!RowTitleRegion4..H9</vt:lpstr>
      <vt:lpstr>'Loan Schedule - JOEST US CONSUL'!ScheduledNumberOfPayments</vt:lpstr>
      <vt:lpstr>'Loan Schedule - JOEST US CONSUL'!ScheduledPayment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JONAH ASARE-FRIMPONG</dc:creator>
  <cp:lastModifiedBy>Frimpong Cobbina</cp:lastModifiedBy>
  <dcterms:created xsi:type="dcterms:W3CDTF">2016-12-02T10:43:28Z</dcterms:created>
  <dcterms:modified xsi:type="dcterms:W3CDTF">2026-06-05T08:37:45Z</dcterms:modified>
  <cp:version/>
</cp:coreProperties>
</file>